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tables/table15.xml" ContentType="application/vnd.openxmlformats-officedocument.spreadsheetml.table+xml"/>
  <Override PartName="/xl/drawings/drawing17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alep\PEF\2017\Layout subir\2do Trimestre\Conac\"/>
    </mc:Choice>
  </mc:AlternateContent>
  <bookViews>
    <workbookView xWindow="0" yWindow="0" windowWidth="24000" windowHeight="9735"/>
  </bookViews>
  <sheets>
    <sheet name="Caratula Resumen" sheetId="1" r:id="rId1"/>
    <sheet name="A Y  II D3" sheetId="2" r:id="rId2"/>
    <sheet name="A Y II D4" sheetId="3" r:id="rId3"/>
    <sheet name="B)" sheetId="4" r:id="rId4"/>
    <sheet name="II B) Y 1" sheetId="5" r:id="rId5"/>
    <sheet name="II C y 1_" sheetId="6" r:id="rId6"/>
    <sheet name="II D) 2" sheetId="7" r:id="rId7"/>
    <sheet name="II D) 4 A" sheetId="9" r:id="rId8"/>
    <sheet name="II D) 4- a" sheetId="10" r:id="rId9"/>
    <sheet name="II D) 6" sheetId="11" r:id="rId10"/>
    <sheet name="II D) 7 1" sheetId="12" r:id="rId11"/>
    <sheet name="II D) 7 2 " sheetId="13" r:id="rId12"/>
    <sheet name="II D) 7 3" sheetId="14" r:id="rId13"/>
    <sheet name="E)" sheetId="15" r:id="rId14"/>
    <sheet name="F) 1" sheetId="16" r:id="rId15"/>
    <sheet name="F) 2" sheetId="17" r:id="rId16"/>
    <sheet name="G)" sheetId="18" r:id="rId17"/>
    <sheet name="H" sheetId="19" r:id="rId18"/>
    <sheet name="Listas" sheetId="20" state="hidden" r:id="rId19"/>
  </sheets>
  <externalReferences>
    <externalReference r:id="rId20"/>
  </externalReferences>
  <definedNames>
    <definedName name="_xlnm.Print_Area" localSheetId="4">'II B) Y 1'!$A$1:$Y$471</definedName>
    <definedName name="Elige_el_Periodo…">Listas!$B$11:$B$19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M33" i="1"/>
  <c r="I33" i="1"/>
  <c r="D304" i="11"/>
  <c r="O29" i="1"/>
  <c r="M29" i="1"/>
  <c r="I29" i="1"/>
  <c r="S29" i="1"/>
  <c r="Q29" i="1"/>
  <c r="D468" i="6"/>
  <c r="P468" i="6" s="1"/>
  <c r="Q28" i="1"/>
  <c r="O28" i="1"/>
  <c r="M28" i="1"/>
  <c r="I28" i="1"/>
  <c r="C470" i="5"/>
  <c r="S33" i="1" l="1"/>
  <c r="Q33" i="1"/>
  <c r="S28" i="1"/>
  <c r="S25" i="1"/>
  <c r="Q25" i="1"/>
  <c r="M304" i="11"/>
  <c r="L307" i="11" s="1"/>
  <c r="V470" i="6"/>
  <c r="U468" i="6"/>
  <c r="S7" i="17" l="1"/>
  <c r="N49" i="13"/>
  <c r="M48" i="13"/>
  <c r="L47" i="13"/>
  <c r="P18" i="10"/>
  <c r="Y470" i="5" l="1"/>
  <c r="P20" i="3"/>
  <c r="P20" i="2"/>
</calcChain>
</file>

<file path=xl/comments1.xml><?xml version="1.0" encoding="utf-8"?>
<comments xmlns="http://schemas.openxmlformats.org/spreadsheetml/2006/main">
  <authors>
    <author>SEP</author>
  </authors>
  <commentList>
    <comment ref="R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<sst xmlns="http://schemas.openxmlformats.org/spreadsheetml/2006/main" count="9282" uniqueCount="1975">
  <si>
    <t>FORMATOS ENTREGADOS PARA DAR CUMPLIMIENTO AL ARTICULO 73 DE "LA LEY GENERAL DE CONTABILIDAD GUBERNAMENTAL"</t>
  </si>
  <si>
    <t>Entidad Federativa :</t>
  </si>
  <si>
    <t>Fondo :</t>
  </si>
  <si>
    <t>Periodo :</t>
  </si>
  <si>
    <t xml:space="preserve">TOTAL REGISTROS </t>
  </si>
  <si>
    <t>Num. de Paginas</t>
  </si>
  <si>
    <t>TOTAL PERSONAS</t>
  </si>
  <si>
    <t>TOTAL PLAZAS</t>
  </si>
  <si>
    <t>Total Pto. Federal</t>
  </si>
  <si>
    <t>Total Ppto. Otras Fuentes</t>
  </si>
  <si>
    <t>A Y II D3</t>
  </si>
  <si>
    <t>Personal Comisionado</t>
  </si>
  <si>
    <t>A Y II D4</t>
  </si>
  <si>
    <t>Personal con Licencia</t>
  </si>
  <si>
    <t xml:space="preserve">B)   </t>
  </si>
  <si>
    <t>Registro Federal de Contribuyentes de Trabajadores con Pagos Retroactivos con un Periodo Mayor a 45 días</t>
  </si>
  <si>
    <t>II B) Y 1</t>
  </si>
  <si>
    <t>Plaza / Función</t>
  </si>
  <si>
    <t>II C y 1_</t>
  </si>
  <si>
    <t>Personal Federalizado por Registro Federal de Contribuyentes</t>
  </si>
  <si>
    <t>II D) 2</t>
  </si>
  <si>
    <t>Movimientos de Plazas</t>
  </si>
  <si>
    <t>II D) 4</t>
  </si>
  <si>
    <t>Trabajadores Jubilados en el Periodo</t>
  </si>
  <si>
    <t>II D) 4 A</t>
  </si>
  <si>
    <t>Trabajadores que Tramitaron Licencia Prejubilatoria en el Periodo</t>
  </si>
  <si>
    <t>II D) 6</t>
  </si>
  <si>
    <t>Trabajadores Contratados por Honorarios en el Periodo</t>
  </si>
  <si>
    <t xml:space="preserve">II D) 7 1 </t>
  </si>
  <si>
    <t>Analítico de Categorías / Plazas Autorizadas con su Tabulador</t>
  </si>
  <si>
    <t xml:space="preserve">II D) 7 2 </t>
  </si>
  <si>
    <t>Catálogo de Categorías y Tabuladores</t>
  </si>
  <si>
    <t xml:space="preserve">II D) 7 3 </t>
  </si>
  <si>
    <t>Catálogo de Percepciones y Deducciones</t>
  </si>
  <si>
    <t>E)</t>
  </si>
  <si>
    <t>Trabajadores que Cobran con RFC / CURP con Formato Incorrecto</t>
  </si>
  <si>
    <t>F) 1</t>
  </si>
  <si>
    <t>Trabajadores con Doble Asignación Salarial en Municipios no Colindantes Geográficamente</t>
  </si>
  <si>
    <t>F) 2</t>
  </si>
  <si>
    <t>Trabajadores Ocupando Plazas que Superan el Número de Horas de Compatibilidad Autorizadas</t>
  </si>
  <si>
    <t>G)</t>
  </si>
  <si>
    <t>Trabajadores Cuyo Salario Básico Supere los Ingresos Promedio de un Docente en la Categoría más Alta del Tabulador Salarial Correspondiente a Cada Entidad</t>
  </si>
  <si>
    <t>Nombre del  Responsable</t>
  </si>
  <si>
    <t>Cargo</t>
  </si>
  <si>
    <t>Firma</t>
  </si>
  <si>
    <t>Fecha</t>
  </si>
  <si>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</si>
  <si>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</si>
  <si>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</si>
  <si>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</si>
  <si>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</si>
  <si>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</si>
  <si>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</si>
  <si>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</si>
  <si>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</si>
  <si>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</si>
  <si>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</si>
  <si>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</si>
  <si>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</si>
  <si>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</si>
  <si>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</si>
  <si>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</si>
  <si>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</si>
  <si>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</si>
  <si>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</si>
  <si>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</si>
  <si>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</si>
  <si>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</si>
  <si>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</si>
  <si>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</si>
  <si>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</si>
  <si>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</si>
  <si>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</si>
  <si>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</si>
  <si>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</si>
  <si>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</si>
  <si>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</si>
  <si>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</si>
  <si>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</si>
  <si>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</si>
  <si>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</si>
  <si>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</si>
  <si>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</si>
  <si>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</si>
  <si>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</si>
  <si>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</si>
  <si>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</si>
  <si>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</si>
  <si>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</si>
  <si>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</si>
  <si>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</si>
  <si>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</si>
  <si>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</si>
  <si>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</si>
  <si>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Formato: Registro Federal de Contribuyentes de Trabajadores con Pagos Retroactivos con un Periodo Mayor a 45 días</t>
  </si>
  <si>
    <t>RFC</t>
  </si>
  <si>
    <t>Clave de Centro de Trabajo</t>
  </si>
  <si>
    <t>Fecha de emisión de pago</t>
  </si>
  <si>
    <t>Motivo del Pago Retroactivo</t>
  </si>
  <si>
    <t>Periodo pagado</t>
  </si>
  <si>
    <t>Días transcurridos para el pago</t>
  </si>
  <si>
    <r>
      <t xml:space="preserve">Percepciones pagadas en el periodo reportado </t>
    </r>
    <r>
      <rPr>
        <b/>
        <sz val="14"/>
        <rFont val="Calibri"/>
        <family val="2"/>
      </rPr>
      <t>*</t>
    </r>
  </si>
  <si>
    <t>Desde</t>
  </si>
  <si>
    <t>Hasta</t>
  </si>
  <si>
    <t>Horas semana mes</t>
  </si>
  <si>
    <t>Número de plaza</t>
  </si>
  <si>
    <t>Periodo pagado
Desde</t>
  </si>
  <si>
    <t>Periodo pagado
Hasta</t>
  </si>
  <si>
    <t>Total Percepciones Pagadas: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</si>
  <si>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</si>
  <si>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</si>
  <si>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>Formato: Plaza / Función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</si>
  <si>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</si>
  <si>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</si>
  <si>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</si>
  <si>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</si>
  <si>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</si>
  <si>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</si>
  <si>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</si>
  <si>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</si>
  <si>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</si>
  <si>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</si>
  <si>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</si>
  <si>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</si>
  <si>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</si>
  <si>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</si>
  <si>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</si>
  <si>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</si>
  <si>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</si>
  <si>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</si>
  <si>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</si>
  <si>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</si>
  <si>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</si>
  <si>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</si>
  <si>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</si>
  <si>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</si>
  <si>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</si>
  <si>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</si>
  <si>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</si>
  <si>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Total Recursos Ejercidos:</t>
  </si>
  <si>
    <t>Formato: Personal Federalizado por Registro Federal de Contribuyentes</t>
  </si>
  <si>
    <t>Clave CT</t>
  </si>
  <si>
    <t>Funcion Real</t>
  </si>
  <si>
    <t>Horas que labora en el Centro de Trabajo</t>
  </si>
  <si>
    <t>Tipo de Categoría</t>
  </si>
  <si>
    <t>Identificador de Contrato de Honorarios</t>
  </si>
  <si>
    <t>Periodo de efecto de pago en el trimestre</t>
  </si>
  <si>
    <t>Inicial</t>
  </si>
  <si>
    <t>Termino</t>
  </si>
  <si>
    <t>Periodo de efecto de pago en el trimestre
Inicial</t>
  </si>
  <si>
    <t>Periodo de efecto de pago en el trimestre
Termino</t>
  </si>
  <si>
    <t>Total Ppto. Otras Fuentes: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</si>
  <si>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</si>
  <si>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Formato: Movimientos de Plazas</t>
  </si>
  <si>
    <t>Origen Presupuestal
 de la plazas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</si>
  <si>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</si>
  <si>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</si>
  <si>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</si>
  <si>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</si>
  <si>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</si>
  <si>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</si>
  <si>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Nombbre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</si>
  <si>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</si>
  <si>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Formato: Trabajadores Jubilados en el Periodo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</si>
  <si>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</si>
  <si>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</si>
  <si>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</si>
  <si>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</si>
  <si>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Clave Centro de Trabajo</t>
  </si>
  <si>
    <t>Periodo ocupado
Inicio</t>
  </si>
  <si>
    <t>Periodo ocupado
Conclusión</t>
  </si>
  <si>
    <t>(*) Si  el trabajador se jubila con más de una clave presupuestal, por cada plaza se debe llenar un registro hasta que se haya informado acerca de todas las plazas del trabajador.</t>
  </si>
  <si>
    <t>Formato: Trabajadores que Tramitaron Licencia Prejubilatoria en el Periodo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</si>
  <si>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</si>
  <si>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</si>
  <si>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Formato: Trabajadores Contratados por Honorarios en el Periodo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</si>
  <si>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</si>
  <si>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</si>
  <si>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</si>
  <si>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</si>
  <si>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</si>
  <si>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Periodo de Contratación
Inicio</t>
  </si>
  <si>
    <t>Periodo de Contratación
Conclusión</t>
  </si>
  <si>
    <t xml:space="preserve">Total Entidad Federativa Personas : </t>
  </si>
  <si>
    <t>Subtotal Monto Pagado en el Periodo:</t>
  </si>
  <si>
    <t>Total   Percepciones :</t>
  </si>
  <si>
    <t>Formato: Analítico de Categorías / Plazas Autorizadas con su Tabulador</t>
  </si>
  <si>
    <t>Entidad Federativa:</t>
  </si>
  <si>
    <t>Clave Tipo educativo</t>
  </si>
  <si>
    <t>Clave Nivel educativo</t>
  </si>
  <si>
    <t>Clave Subnivel educativo</t>
  </si>
  <si>
    <t>Descripción Nivel / Subnivel</t>
  </si>
  <si>
    <t>Tipo Financiamiento</t>
  </si>
  <si>
    <t>CATEGORIA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</si>
  <si>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</si>
  <si>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</si>
  <si>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</si>
  <si>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</si>
  <si>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</si>
  <si>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</si>
  <si>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</si>
  <si>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</si>
  <si>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 xml:space="preserve"> Categoría</t>
  </si>
  <si>
    <t>Descripción</t>
  </si>
  <si>
    <t>Partida Presupestal</t>
  </si>
  <si>
    <t>Formato: Catálogo de Categorías y Tabuladores</t>
  </si>
  <si>
    <t>Identificador origen presupuestal de la plaza</t>
  </si>
  <si>
    <t>Clave de categoría</t>
  </si>
  <si>
    <t>Descripción de la categoría</t>
  </si>
  <si>
    <t>Tipo de contratación</t>
  </si>
  <si>
    <t>Tipo de categoría</t>
  </si>
  <si>
    <t>Clave de concepto de pago</t>
  </si>
  <si>
    <t>Sueldo asignado por zona económica</t>
  </si>
  <si>
    <t>Datos adicionales de horas</t>
  </si>
  <si>
    <t>Fecha de actualización</t>
  </si>
  <si>
    <t>Inicio de vigencia del sueldo</t>
  </si>
  <si>
    <t>Fin de vigencia del sueldo</t>
  </si>
  <si>
    <t>Monto Mensual Jornada ó de HSM
Zona A</t>
  </si>
  <si>
    <t>Monto Mensual Jornada ó de HSM
Zona B</t>
  </si>
  <si>
    <t>Monto Mensual Jornada ó de HSM
Zona C</t>
  </si>
  <si>
    <t>Horas 
de compatibilidad</t>
  </si>
  <si>
    <t>Horas de servicio (HSM)</t>
  </si>
  <si>
    <t>Horas de docencia</t>
  </si>
  <si>
    <t>Total Zona A:</t>
  </si>
  <si>
    <t>Total Zona B:</t>
  </si>
  <si>
    <t>Total Zona C:</t>
  </si>
  <si>
    <t>Formato: Catálogo de Percepciones y Deducciones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</si>
  <si>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</si>
  <si>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</si>
  <si>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</si>
  <si>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</si>
  <si>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 xml:space="preserve">Descripción del concepto de pago </t>
  </si>
  <si>
    <t>Partida presupuestal</t>
  </si>
  <si>
    <t>Fecha del</t>
  </si>
  <si>
    <t>Fecha  al</t>
  </si>
  <si>
    <t>Formato: Trabajadores que Cobran con RFC / CURP con Formato Incorrecto</t>
  </si>
  <si>
    <t>NOMBRE TRABAJADOR</t>
  </si>
  <si>
    <t>Motivo</t>
  </si>
  <si>
    <t>Sin RFC o erroneo</t>
  </si>
  <si>
    <t>RFC Sin Homoclave</t>
  </si>
  <si>
    <t>Sin CURP o Erronea</t>
  </si>
  <si>
    <t>Total Sin RFC o Erroneo:</t>
  </si>
  <si>
    <t>Total RFC Sin Homoclave:</t>
  </si>
  <si>
    <t>Total Sin CURP o Erroneo:</t>
  </si>
  <si>
    <t>Formato: Trabajadores con Doble Asignación Salarial en Municipios no Colindantes Geográficamente</t>
  </si>
  <si>
    <t>Municipio</t>
  </si>
  <si>
    <t>Localidad</t>
  </si>
  <si>
    <t>Nombre del Trabajador</t>
  </si>
  <si>
    <t>Nombre CT</t>
  </si>
  <si>
    <t>Periodo en el CT</t>
  </si>
  <si>
    <t>Periodo en el CT
Desde</t>
  </si>
  <si>
    <t>Periodo en el CTH
asta</t>
  </si>
  <si>
    <t>Importante: Listar Sólo los Municipios no Colindantes</t>
  </si>
  <si>
    <t>Formato: Trabajadores Ocupando Plazas que Superan el Número de Horas de Compatibilidad Autorizadas</t>
  </si>
  <si>
    <t>CT</t>
  </si>
  <si>
    <t>Turno CT</t>
  </si>
  <si>
    <t>Periodo</t>
  </si>
  <si>
    <t>Total de Horas en el CT</t>
  </si>
  <si>
    <t>Horas de compatibilidad de la categoría</t>
  </si>
  <si>
    <t>Periodo
Desde</t>
  </si>
  <si>
    <t>Periodo
Hasta</t>
  </si>
  <si>
    <t>Formato: Trabajadores Cuyo Salario Básico Supere los Ingresos Promedio de un Docente en la Categoría más Alta del Tabulador Salarial Correspondiente a Cada Entidad</t>
  </si>
  <si>
    <t>Clave Presupuestal Integrada y Categoria aparte</t>
  </si>
  <si>
    <t xml:space="preserve">Monto de Remuneraciones Mensuales </t>
  </si>
  <si>
    <t>Monto de referencia</t>
  </si>
  <si>
    <t>Diferencia
(R-S)</t>
  </si>
  <si>
    <t>No. de plaza</t>
  </si>
  <si>
    <t>Total Remuneraciones Mensuales:</t>
  </si>
  <si>
    <t>Total Diferencia:</t>
  </si>
  <si>
    <t>NOTA: SE REPORTA EN EL PORTAL Y SE ENTREGA EN BASE DE DATOS</t>
  </si>
  <si>
    <t>Trimestre 2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</si>
  <si>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</si>
  <si>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</si>
  <si>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</si>
  <si>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</si>
  <si>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</si>
  <si>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Movimientos</t>
  </si>
  <si>
    <t>Nómina Ordinaria</t>
  </si>
  <si>
    <t>1101070401HOE028100.0000199</t>
  </si>
  <si>
    <t>H OE0281</t>
  </si>
  <si>
    <t>HEGP820805MM9</t>
  </si>
  <si>
    <t>HEGP820805MASRTT09</t>
  </si>
  <si>
    <t>PATRICIA HERRERA GUTIERREZ</t>
  </si>
  <si>
    <t>Bajas CCT</t>
  </si>
  <si>
    <t>CAMBIOS</t>
  </si>
  <si>
    <t>Información reportada por la Entidad Federativa, correspondiente al periodo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</si>
  <si>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</si>
  <si>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</si>
  <si>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>Trimestre 3</t>
  </si>
  <si>
    <t>1101070118 EE028100.0010018</t>
  </si>
  <si>
    <t>EE0281</t>
  </si>
  <si>
    <t>SABE791108V35</t>
  </si>
  <si>
    <t>SABE791108MASNRL02</t>
  </si>
  <si>
    <t>ELIZABETH SANTILLAN BERNAL</t>
  </si>
  <si>
    <t>Altas CCT</t>
  </si>
  <si>
    <t>1101070118 S0180300.0200142</t>
  </si>
  <si>
    <t>S01803</t>
  </si>
  <si>
    <t>ROZJ7608056G6</t>
  </si>
  <si>
    <t>ROZJ760805HASMVN04</t>
  </si>
  <si>
    <t>JUAN MANUEL ROMAN ZAVALA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</si>
  <si>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</si>
  <si>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</si>
  <si>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</si>
  <si>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</si>
  <si>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</si>
  <si>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</si>
  <si>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</si>
  <si>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</si>
  <si>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</si>
  <si>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</si>
  <si>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1er. Trimestre 2016</t>
  </si>
  <si>
    <t>Elige el Año…</t>
  </si>
  <si>
    <t xml:space="preserve">COLIMA </t>
  </si>
  <si>
    <t>2do. Trimestre 2016</t>
  </si>
  <si>
    <t xml:space="preserve">CHIAPAS </t>
  </si>
  <si>
    <t>3er. Trimestre 2016</t>
  </si>
  <si>
    <t xml:space="preserve">CHIHUAHUA </t>
  </si>
  <si>
    <t>4to. Trimestre 2016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</si>
  <si>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</si>
  <si>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</si>
  <si>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</si>
  <si>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</si>
  <si>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</si>
  <si>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</si>
  <si>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</si>
  <si>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</si>
  <si>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</si>
  <si>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</si>
  <si>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</si>
  <si>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</si>
  <si>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</si>
  <si>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</si>
  <si>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</si>
  <si>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</si>
  <si>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</si>
  <si>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</si>
  <si>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</si>
  <si>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</si>
  <si>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</si>
  <si>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</si>
  <si>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</si>
  <si>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</si>
  <si>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Total Pto. 
Federal</t>
  </si>
  <si>
    <t>1er. Trimestre 2017</t>
  </si>
  <si>
    <t>2do. Trimestre 2017</t>
  </si>
  <si>
    <t>3er. Trimestre 2017</t>
  </si>
  <si>
    <t>4to. Trimestre 2017</t>
  </si>
  <si>
    <t>H)</t>
  </si>
  <si>
    <t>SAN LUIS POTOSI</t>
  </si>
  <si>
    <t>RORD9104295N9</t>
  </si>
  <si>
    <t>RORD910429HSPDDN03</t>
  </si>
  <si>
    <t>HUGO DANIEL ROJAS ESCAREÑO</t>
  </si>
  <si>
    <t>01131010035302S0120100.0003310</t>
  </si>
  <si>
    <t>A03202</t>
  </si>
  <si>
    <t>3241</t>
  </si>
  <si>
    <t>24DPT0005Q</t>
  </si>
  <si>
    <t>100</t>
  </si>
  <si>
    <t>-</t>
  </si>
  <si>
    <t>REPRESENTACION SINDICAL</t>
  </si>
  <si>
    <t>D.P./279/2015</t>
  </si>
  <si>
    <t>A</t>
  </si>
  <si>
    <t>San Luis Potosí</t>
  </si>
  <si>
    <t>AADJ710417P70</t>
  </si>
  <si>
    <t>AADJ710417HSPLZM09</t>
  </si>
  <si>
    <t>AAEV820708KG1</t>
  </si>
  <si>
    <t>AAEV820708MSPLSN04</t>
  </si>
  <si>
    <t>AAMR760716SI1</t>
  </si>
  <si>
    <t>AAMR760716MSPRLC06</t>
  </si>
  <si>
    <t>AARG670120NU4</t>
  </si>
  <si>
    <t>AARG670120MSPLYD07</t>
  </si>
  <si>
    <t>AEEE8504303A9</t>
  </si>
  <si>
    <t>AEEE850430MSPRSR02</t>
  </si>
  <si>
    <t>AELR680504JA6</t>
  </si>
  <si>
    <t>AELR680504HSPLRM09</t>
  </si>
  <si>
    <t>AEMJ710318GR8</t>
  </si>
  <si>
    <t>AEMJ710318MSPRRS05</t>
  </si>
  <si>
    <t>AOAB710714253</t>
  </si>
  <si>
    <t>AOAB710714MDFLRN03</t>
  </si>
  <si>
    <t>AOAM760119SL9</t>
  </si>
  <si>
    <t>AOAM760119MDFLRR09</t>
  </si>
  <si>
    <t>AOCM540706DF7</t>
  </si>
  <si>
    <t>AOCM540706HSPLVG04</t>
  </si>
  <si>
    <t>BAAJ5701089W8</t>
  </si>
  <si>
    <t>BAAJ570108HSPNNN02</t>
  </si>
  <si>
    <t>BABD8112239X7</t>
  </si>
  <si>
    <t>BABD811223MSPZNL05</t>
  </si>
  <si>
    <t>BARA880118RH0</t>
  </si>
  <si>
    <t>BARA880118MSPZML09</t>
  </si>
  <si>
    <t>BARG670418KM6</t>
  </si>
  <si>
    <t>BARG670418MSPZMD01</t>
  </si>
  <si>
    <t>BEOC791213ND7</t>
  </si>
  <si>
    <t>BEOC791213HDFLRR00</t>
  </si>
  <si>
    <t>CACM531122I50</t>
  </si>
  <si>
    <t>CACM531122HSPMMG19</t>
  </si>
  <si>
    <t>CADM5410246T9</t>
  </si>
  <si>
    <t>CADR541024MSPSZS05</t>
  </si>
  <si>
    <t>CAMF701124TC7</t>
  </si>
  <si>
    <t>CAMF701124HSPBDR04</t>
  </si>
  <si>
    <t>CAPE7205048Y3</t>
  </si>
  <si>
    <t>CAPE720504HSPHZR05</t>
  </si>
  <si>
    <t>CARA7405111H3</t>
  </si>
  <si>
    <t>CARA740511MNLSNN11</t>
  </si>
  <si>
    <t>CARF660330CX6</t>
  </si>
  <si>
    <t>CARF660330HSPMVL00</t>
  </si>
  <si>
    <t>CASE760707JF9</t>
  </si>
  <si>
    <t>CASE760707MSPLFL01</t>
  </si>
  <si>
    <t>CAVA5107243K4</t>
  </si>
  <si>
    <t>CAVA510724HSPHRN05</t>
  </si>
  <si>
    <t>COMF5002232B2</t>
  </si>
  <si>
    <t>COMF500223HDFLRL06</t>
  </si>
  <si>
    <t>CAGX670227BG6</t>
  </si>
  <si>
    <t>CXGA670227HSPSLR02</t>
  </si>
  <si>
    <t>DAPM8512312R5</t>
  </si>
  <si>
    <t>DAPM851231HSPVZR07</t>
  </si>
  <si>
    <t>DEAL740602A77</t>
  </si>
  <si>
    <t>DEAL740602MGTLRN05</t>
  </si>
  <si>
    <t>DEGV660220PV1</t>
  </si>
  <si>
    <t>DEGV660220MSPLNR02</t>
  </si>
  <si>
    <t>DETL831214UV7</t>
  </si>
  <si>
    <t>DETL831214HSPLRC04</t>
  </si>
  <si>
    <t>DICA6803126P0</t>
  </si>
  <si>
    <t>DICA680312MSPZNN03</t>
  </si>
  <si>
    <t>DIDG730222874</t>
  </si>
  <si>
    <t>DIDG730222MTSZSB06</t>
  </si>
  <si>
    <t>DIRA831017RWA</t>
  </si>
  <si>
    <t>DIRA831017HSPZML00</t>
  </si>
  <si>
    <t>FUSI910907F48</t>
  </si>
  <si>
    <t>FUSI910907MSPNNL03</t>
  </si>
  <si>
    <t>GAAF571004N86</t>
  </si>
  <si>
    <t>GAAF571004HSPRRR07</t>
  </si>
  <si>
    <t>GACA8606041K6</t>
  </si>
  <si>
    <t>GACA860604HSPRSD08</t>
  </si>
  <si>
    <t>GAMO751109HQ1</t>
  </si>
  <si>
    <t>GAMO751109HSPRRS04</t>
  </si>
  <si>
    <t>GARF5708239A8</t>
  </si>
  <si>
    <t>GARF570823HSPLML02</t>
  </si>
  <si>
    <t>GAVR610904NB5</t>
  </si>
  <si>
    <t>GAVR610904HSPYLN05</t>
  </si>
  <si>
    <t>GOFO750504S66</t>
  </si>
  <si>
    <t>GOFO750504MSPNZR00</t>
  </si>
  <si>
    <t>GOLC801206QJ7</t>
  </si>
  <si>
    <t>GOLC801206MSPNNL06</t>
  </si>
  <si>
    <t>GOME590117GA8</t>
  </si>
  <si>
    <t>GOME590117HTSVCN07</t>
  </si>
  <si>
    <t>GOMS6204091U8</t>
  </si>
  <si>
    <t>GOMS620409MSPNNL00</t>
  </si>
  <si>
    <t>GOZE620303R12</t>
  </si>
  <si>
    <t>GOZE620303HSPLVV07</t>
  </si>
  <si>
    <t>GUDE5903131Y1</t>
  </si>
  <si>
    <t>GUDE590313MSPRZL08</t>
  </si>
  <si>
    <t>GUHM580226452</t>
  </si>
  <si>
    <t>GUHM580226MSPTRR02</t>
  </si>
  <si>
    <t>GUPS4410229S8</t>
  </si>
  <si>
    <t>GUPS441022HSPJNL01</t>
  </si>
  <si>
    <t>GURJ750624QQ8</t>
  </si>
  <si>
    <t>GURJ750624MSPTMN05</t>
  </si>
  <si>
    <t>GURJ840605AW8</t>
  </si>
  <si>
    <t>GURJ840605HSPRJS09</t>
  </si>
  <si>
    <t>HEAL670226MP7</t>
  </si>
  <si>
    <t>HEAL670226MSPRCT07</t>
  </si>
  <si>
    <t>HEHL8111128I5</t>
  </si>
  <si>
    <t>HEHL811112HSPRRS09</t>
  </si>
  <si>
    <t>HEHP770124UI6</t>
  </si>
  <si>
    <t>HEHP770124HSPRRD02</t>
  </si>
  <si>
    <t>HEJV7203106N5</t>
  </si>
  <si>
    <t>HEJV720310HSPRRC02</t>
  </si>
  <si>
    <t>HERM8709281RA</t>
  </si>
  <si>
    <t>HERM870928MSPRCN02</t>
  </si>
  <si>
    <t>HEVH710718B30</t>
  </si>
  <si>
    <t>HEVH710718MGTRLR03</t>
  </si>
  <si>
    <t>HUEE8802101U6</t>
  </si>
  <si>
    <t>HUEE880210MSPRSS07</t>
  </si>
  <si>
    <t>HUGE570105RR1</t>
  </si>
  <si>
    <t>HUGE570105HSPRNM01</t>
  </si>
  <si>
    <t>IOGM6306269A8</t>
  </si>
  <si>
    <t>IOGM630626HSPVMR05</t>
  </si>
  <si>
    <t>JADV701114SJ4</t>
  </si>
  <si>
    <t>JADV701114MSPSZR05</t>
  </si>
  <si>
    <t>JAGT620724S85</t>
  </si>
  <si>
    <t>JAGT620724MSPMMR02</t>
  </si>
  <si>
    <t>JUBM570114M1A</t>
  </si>
  <si>
    <t>JUBM570114MMNRRC01</t>
  </si>
  <si>
    <t>LARA6807312Z9</t>
  </si>
  <si>
    <t>LARA680731MSPLDN09</t>
  </si>
  <si>
    <t>LEFJ7008203Y5</t>
  </si>
  <si>
    <t>LEFJ700820HTSNLN05</t>
  </si>
  <si>
    <t>LEGS740525K51</t>
  </si>
  <si>
    <t>LEGS740525HSPLNR07</t>
  </si>
  <si>
    <t>LELJ610303BE8</t>
  </si>
  <si>
    <t>LELJ610303MSPJPN03</t>
  </si>
  <si>
    <t>LEMM840920N55</t>
  </si>
  <si>
    <t>LEMM840920HSPYDR03</t>
  </si>
  <si>
    <t>LOCJ580721MFA</t>
  </si>
  <si>
    <t>LOCJ580721HSPMSN00</t>
  </si>
  <si>
    <t>LOEJ490328FF6</t>
  </si>
  <si>
    <t>LOEJ490328HSPPSM03</t>
  </si>
  <si>
    <t>LOEL560228TP6</t>
  </si>
  <si>
    <t>LOEL560228HSPPSS08</t>
  </si>
  <si>
    <t>LOFY8312272N5</t>
  </si>
  <si>
    <t>LOFY831227MSPPZS08</t>
  </si>
  <si>
    <t>LOHE7609184N6</t>
  </si>
  <si>
    <t>LOHE760918MGTNRL00</t>
  </si>
  <si>
    <t>LOIJ9006248S2</t>
  </si>
  <si>
    <t>LOIJ900624HSPPBN08</t>
  </si>
  <si>
    <t>LOMC710712LGA</t>
  </si>
  <si>
    <t>LOMC710712MSPRDN03</t>
  </si>
  <si>
    <t>LOMM890219AB3</t>
  </si>
  <si>
    <t>LOMM890219MSPPTN17</t>
  </si>
  <si>
    <t>LULO81091491A</t>
  </si>
  <si>
    <t>LULO810914HDFGPM07</t>
  </si>
  <si>
    <t>LUMF5609182L7</t>
  </si>
  <si>
    <t>LUMF560918HSPNRR03</t>
  </si>
  <si>
    <t>LUMO660710AW4</t>
  </si>
  <si>
    <t>LUMO660710MSPNRF02</t>
  </si>
  <si>
    <t>MACE730306K53</t>
  </si>
  <si>
    <t>MACE730306MSPNDL03</t>
  </si>
  <si>
    <t>MADV800530Q43</t>
  </si>
  <si>
    <t>MADV800530MSPRLR06</t>
  </si>
  <si>
    <t>MAEK7710123X3</t>
  </si>
  <si>
    <t>MAEK771012MSPCLR08</t>
  </si>
  <si>
    <t>MAGJ890820CJ8</t>
  </si>
  <si>
    <t>MAGJ890820HSPTNN00</t>
  </si>
  <si>
    <t>MAGM710703LS8</t>
  </si>
  <si>
    <t>MAGM710703MSPRTR04</t>
  </si>
  <si>
    <t>MAIG680708QS5</t>
  </si>
  <si>
    <t>MAIG680708HSPRBL07</t>
  </si>
  <si>
    <t>MAMH6305102W9</t>
  </si>
  <si>
    <t>MAMH630510HNLNRC03</t>
  </si>
  <si>
    <t>MAML661226UW5</t>
  </si>
  <si>
    <t>MAML661226MSPRLR04</t>
  </si>
  <si>
    <t>MAMR710125M69</t>
  </si>
  <si>
    <t>MAMR710125MMCDNB03</t>
  </si>
  <si>
    <t>MARM6009139V5</t>
  </si>
  <si>
    <t>MARM600913MSPTYR07</t>
  </si>
  <si>
    <t>MATG660909AX2</t>
  </si>
  <si>
    <t>MATG660909MSPRRD06</t>
  </si>
  <si>
    <t>MATM681225M69</t>
  </si>
  <si>
    <t>MATM681225MSPRRN01</t>
  </si>
  <si>
    <t>MAVJ811117IY1</t>
  </si>
  <si>
    <t>MAVJ811117MSPRLN08</t>
  </si>
  <si>
    <t>MEBR7304207S1</t>
  </si>
  <si>
    <t>MEBR730420HSPJRY02</t>
  </si>
  <si>
    <t>MECA5608025R7</t>
  </si>
  <si>
    <t>MECA560802MSPDHN03</t>
  </si>
  <si>
    <t>MEES680705HB4</t>
  </si>
  <si>
    <t>MEES680705MNLNSR09</t>
  </si>
  <si>
    <t>MEJR550324RF2</t>
  </si>
  <si>
    <t>MEJR550324MSPLSS05</t>
  </si>
  <si>
    <t>MEOP540116RN1</t>
  </si>
  <si>
    <t>MEOP540116HSPXLR06</t>
  </si>
  <si>
    <t>MIEM640812V46</t>
  </si>
  <si>
    <t>MIEM640812MCLJSR01</t>
  </si>
  <si>
    <t>MIFJ490102E61</t>
  </si>
  <si>
    <t>MIFJ490102MSPRRS07</t>
  </si>
  <si>
    <t>MOBO7207294K1</t>
  </si>
  <si>
    <t>MOBO720729MSPRDF04</t>
  </si>
  <si>
    <t>MOLN900111SQ3</t>
  </si>
  <si>
    <t>MOLN900111MSPRRR01</t>
  </si>
  <si>
    <t>MORL810527AT0</t>
  </si>
  <si>
    <t>MORL810527MSPRDR02</t>
  </si>
  <si>
    <t>MOAL660825G18</t>
  </si>
  <si>
    <t>MOXA660825HSPRXL06</t>
  </si>
  <si>
    <t>MUAG820114BZ7</t>
  </si>
  <si>
    <t>MUAG820114MSPXVD00</t>
  </si>
  <si>
    <t>MUMM660415DR9</t>
  </si>
  <si>
    <t>MUMM660415HGTXRS07</t>
  </si>
  <si>
    <t>NAOF731005JG9</t>
  </si>
  <si>
    <t>NAOF731005MSPVRB07</t>
  </si>
  <si>
    <t>OAHG511209TY7</t>
  </si>
  <si>
    <t>OAHG511209MMNRND01</t>
  </si>
  <si>
    <t>OECG711212T95</t>
  </si>
  <si>
    <t>OECG711212MSPLSD02</t>
  </si>
  <si>
    <t>OIAM880328LJ9</t>
  </si>
  <si>
    <t>OIAM880328HSPRRR02</t>
  </si>
  <si>
    <t>PAEJ630307MI6</t>
  </si>
  <si>
    <t>PAEJ630307MSPLSN09</t>
  </si>
  <si>
    <t>PAFL651004EV0</t>
  </si>
  <si>
    <t>PAFL651004MSPLLT06</t>
  </si>
  <si>
    <t>PAGG590530IA4</t>
  </si>
  <si>
    <t>PAGG590530HSPRRB04</t>
  </si>
  <si>
    <t>PEHG680622F91</t>
  </si>
  <si>
    <t>PEHG680622MQTRRB00</t>
  </si>
  <si>
    <t>PEIS651209PB0</t>
  </si>
  <si>
    <t>PEIS651209MSPRBC02</t>
  </si>
  <si>
    <t>PERM920321HK0</t>
  </si>
  <si>
    <t>PERM920321HSPXML06</t>
  </si>
  <si>
    <t>PEZB900630MT6</t>
  </si>
  <si>
    <t>PEZB900630MSPRXR06</t>
  </si>
  <si>
    <t>PIPF601112G12</t>
  </si>
  <si>
    <t>PIPF601112HCSNLR03</t>
  </si>
  <si>
    <t>PUCS731008NE9</t>
  </si>
  <si>
    <t>PUCS731008HSPRRR06</t>
  </si>
  <si>
    <t>RAAJ5411175IA</t>
  </si>
  <si>
    <t>RAAJ541117HSPMMS03</t>
  </si>
  <si>
    <t>RAGJ5903149W1</t>
  </si>
  <si>
    <t>RAGJ590314HSPMRN03</t>
  </si>
  <si>
    <t>RAGR661201RT1</t>
  </si>
  <si>
    <t>RAGR661201HSPMRM02</t>
  </si>
  <si>
    <t>RAMM640920MTA</t>
  </si>
  <si>
    <t>RAML640920MSPNRR16</t>
  </si>
  <si>
    <t>REMO730405JA0</t>
  </si>
  <si>
    <t>REMO730405MVZDTJ15</t>
  </si>
  <si>
    <t>RILR531105JV6</t>
  </si>
  <si>
    <t>RILR531105HSPVPF03</t>
  </si>
  <si>
    <t>RIPC880609KX9</t>
  </si>
  <si>
    <t>RIPC880609MSPVLN03</t>
  </si>
  <si>
    <t>ROAR710803LR5</t>
  </si>
  <si>
    <t>ROAR710803HSPJLL08</t>
  </si>
  <si>
    <t>ROCJ770306E42</t>
  </si>
  <si>
    <t>ROCJ770306MSPDBS15</t>
  </si>
  <si>
    <t>ROEH761211SU0</t>
  </si>
  <si>
    <t>ROEH761211HTSJSG04</t>
  </si>
  <si>
    <t>ROHC591104GNA</t>
  </si>
  <si>
    <t>ROHC591104HTSDRR02</t>
  </si>
  <si>
    <t>ROMT691226UG8</t>
  </si>
  <si>
    <t>ROMT691226HSPDLM00</t>
  </si>
  <si>
    <t>ROOJ620202C77</t>
  </si>
  <si>
    <t>ROOJ620202MSPDRR00</t>
  </si>
  <si>
    <t>RORR811129MR5</t>
  </si>
  <si>
    <t>RORR811129MSPCDC01</t>
  </si>
  <si>
    <t>ROVC771023CW0</t>
  </si>
  <si>
    <t>ROVC771023HSPMDR00</t>
  </si>
  <si>
    <t>SAGR701024H86</t>
  </si>
  <si>
    <t>SAGR701024HSPLLF07</t>
  </si>
  <si>
    <t>SAHN7508099U9</t>
  </si>
  <si>
    <t>SAHN750809MSPCRR08</t>
  </si>
  <si>
    <t>SAHS851106JW8</t>
  </si>
  <si>
    <t>SAHS851106MSPNRL02</t>
  </si>
  <si>
    <t>SAHV7005203N4</t>
  </si>
  <si>
    <t>SAHV700520HSPLRC05</t>
  </si>
  <si>
    <t>SAPC761004QI1</t>
  </si>
  <si>
    <t>SAPC761004MSPNRR02</t>
  </si>
  <si>
    <t>SARE6202234P9</t>
  </si>
  <si>
    <t>SARE620223MGTNYL05</t>
  </si>
  <si>
    <t>SARL580921DP4</t>
  </si>
  <si>
    <t>SARL580921MSPNYL00</t>
  </si>
  <si>
    <t>SARS600827T73</t>
  </si>
  <si>
    <t>SARS600827HSPNYX08</t>
  </si>
  <si>
    <t>SASC740427A77</t>
  </si>
  <si>
    <t>SASC740427MSPNSY06</t>
  </si>
  <si>
    <t>SASD751228176</t>
  </si>
  <si>
    <t>SASD751228MGTNNL02</t>
  </si>
  <si>
    <t>SAVJ931009AG5</t>
  </si>
  <si>
    <t>SAVJ931009MSPNLZ01</t>
  </si>
  <si>
    <t>SAVY6603309K7</t>
  </si>
  <si>
    <t>SAVY660330MSPNLL09</t>
  </si>
  <si>
    <t>SARI650522GIA</t>
  </si>
  <si>
    <t>SAXR650522MDGPXT03</t>
  </si>
  <si>
    <t>SICJ650205E73</t>
  </si>
  <si>
    <t>SICJ650205HSPLSN04</t>
  </si>
  <si>
    <t>SILJ7207131L2</t>
  </si>
  <si>
    <t>SILJ720713HSPFPN00</t>
  </si>
  <si>
    <t>SIRS660627HNA</t>
  </si>
  <si>
    <t>SIRS660627HSPRJR03</t>
  </si>
  <si>
    <t>SOGN750910UW4</t>
  </si>
  <si>
    <t>SOGN750910HSPRRC07</t>
  </si>
  <si>
    <t>SURS62121622A</t>
  </si>
  <si>
    <t>SURS621216HSPSCL09</t>
  </si>
  <si>
    <t>TEDR630916EX2</t>
  </si>
  <si>
    <t>TEDR630916HSPLZG06</t>
  </si>
  <si>
    <t>TOAS4501244E5</t>
  </si>
  <si>
    <t>TOAS450124HASRLL05</t>
  </si>
  <si>
    <t>TOCJ611031345</t>
  </si>
  <si>
    <t>TOCJ611031MSPRRN04</t>
  </si>
  <si>
    <t>TOFJ781224GT6</t>
  </si>
  <si>
    <t>TOFJ781224MSPRLS02</t>
  </si>
  <si>
    <t>TOSC640102747</t>
  </si>
  <si>
    <t>TOSC640102MSPRLR03</t>
  </si>
  <si>
    <t>TOST581016ED7</t>
  </si>
  <si>
    <t>TOST581016HGTRNR07</t>
  </si>
  <si>
    <t>TUBA630811ME9</t>
  </si>
  <si>
    <t>TUBA630811HSPDLL18</t>
  </si>
  <si>
    <t>VACE770426NC0</t>
  </si>
  <si>
    <t>VACE770426HSPZRR04</t>
  </si>
  <si>
    <t>VETL800309V15</t>
  </si>
  <si>
    <t>VETL800309HSPLRS06</t>
  </si>
  <si>
    <t>VETM8605134C5</t>
  </si>
  <si>
    <t>VETM860513HSPLRN03</t>
  </si>
  <si>
    <t>VIBE670614TR4</t>
  </si>
  <si>
    <t>VIBE670614MSPLNL00</t>
  </si>
  <si>
    <t>YEIJ5912243Z0</t>
  </si>
  <si>
    <t>YEIJ591224HSPRBV07</t>
  </si>
  <si>
    <t>ZARC7204152W5</t>
  </si>
  <si>
    <t>ZARC720415MSPMCR04</t>
  </si>
  <si>
    <t>ZASL640121432</t>
  </si>
  <si>
    <t>ZASL640121MSPVTZ04</t>
  </si>
  <si>
    <t>24DPT0003S</t>
  </si>
  <si>
    <t>24DPT0009X</t>
  </si>
  <si>
    <t>24DPT0001U</t>
  </si>
  <si>
    <t>24DPT0009M</t>
  </si>
  <si>
    <t>24DPT0007O</t>
  </si>
  <si>
    <t>JAIME ALVAREZ DIAZ</t>
  </si>
  <si>
    <t>VIANEY ALVAREZ ESTRADA</t>
  </si>
  <si>
    <t>ROCIO DEL CARMEN ARAUJO MELENDEZ</t>
  </si>
  <si>
    <t>MA. GUADALUPE ALMAZAN REYES</t>
  </si>
  <si>
    <t>ERIKA YAVET ARENAS ESMERALDA</t>
  </si>
  <si>
    <t>RAMIRO ALMENDARIZ LOREDO</t>
  </si>
  <si>
    <t>JOSEFINA ARREDONDO MORENO</t>
  </si>
  <si>
    <t>BUENAVENTURA ALONSO ARROYO</t>
  </si>
  <si>
    <t>MARIANA ALONSO ARROYO</t>
  </si>
  <si>
    <t>MIGUEL AGUSTIN ALONSO CUEVAS</t>
  </si>
  <si>
    <t>JUAN FELIPE BANDA ANGUIANO</t>
  </si>
  <si>
    <t>MARIA DOLORES BAEZ BANDA</t>
  </si>
  <si>
    <t>ALMA DELFINA BAEZ RAMIREZ</t>
  </si>
  <si>
    <t>MARIA GUADALUPE BAEZ RAMIREZ</t>
  </si>
  <si>
    <t>CRHISTIAN ARTURO BELTRAN ORTEGA</t>
  </si>
  <si>
    <t>MIGUEL CAMPOS CAMBRANIS</t>
  </si>
  <si>
    <t>MA. DEL ROSARIO CASTILLO DIAZ</t>
  </si>
  <si>
    <t>FERNANDO CABRIALES MEDELLIN</t>
  </si>
  <si>
    <t>ERNESTO CHAVEZ POZOS</t>
  </si>
  <si>
    <t>MA. DE LOS ANGELES CASTILLO RANGEL</t>
  </si>
  <si>
    <t>FELIPE DE JESUS CAMACHO RIVERA</t>
  </si>
  <si>
    <t>ELVIA ESTHER CALDERON SAFA</t>
  </si>
  <si>
    <t>JOSE ANTONIO CHAVEZ VARGAS</t>
  </si>
  <si>
    <t>FELIPE COLLES MURGA</t>
  </si>
  <si>
    <t>ARIEL SAN MARTIN CASTELLANOS GUILLEN</t>
  </si>
  <si>
    <t>MARCO ANTONIO DAVALOS PAEZ</t>
  </si>
  <si>
    <t>LEONILA DELGADO ARMENTA</t>
  </si>
  <si>
    <t>VIRGINIA DELGADO GONZALEZ</t>
  </si>
  <si>
    <t>LUCIO ISAAC DELGADO TORRES</t>
  </si>
  <si>
    <t>MARIA ANITA DIAZ CONTRERAS</t>
  </si>
  <si>
    <t>GABRIELA DIAZ DIOSDADO</t>
  </si>
  <si>
    <t>ALEJANDRO DIAZ RAMIREZ</t>
  </si>
  <si>
    <t>ILIANA FUENTES SANCHEZ</t>
  </si>
  <si>
    <t>FRANCISCO JAVIER GARCIA AREVALO</t>
  </si>
  <si>
    <t>ADRIAN GARCIA CASTILLO</t>
  </si>
  <si>
    <t>OSCAR MANUEL GARCIA MARTINEZ</t>
  </si>
  <si>
    <t>JOSE FELIPE GALVAN RAMIREZ</t>
  </si>
  <si>
    <t>JOSE RENE GAYTAN VELAZQUEZ</t>
  </si>
  <si>
    <t>ORYANA VANESSA GONZALEZ FAZ</t>
  </si>
  <si>
    <t>CLAUDIA MORENA GONZALEZ DE LEON</t>
  </si>
  <si>
    <t>ENRIQUE RAFAEL GOVEA MOCTEZUMA</t>
  </si>
  <si>
    <t>SILVIA MARGARITA GONZALEZ MONJARAS</t>
  </si>
  <si>
    <t>EVERARDO GLORIA ZAVALA</t>
  </si>
  <si>
    <t>MA. ELVIA GUERRERO DIAZ</t>
  </si>
  <si>
    <t>MARTHA DE LA CRUZ GUTIERREZ HERNANDEZ</t>
  </si>
  <si>
    <t>SALOMON FRANCISCO GUAJARDO PUENTE</t>
  </si>
  <si>
    <t>JUANA GUTIERREZ RAMIREZ</t>
  </si>
  <si>
    <t>JESUS SALVADOR GUERRA ROJAS</t>
  </si>
  <si>
    <t>LETICIA HERNANDEZ ACOSTA</t>
  </si>
  <si>
    <t>JOSE LUIS HERNANDEZ HERNANDEZ</t>
  </si>
  <si>
    <t>PEDRO HERNANDEZ HERNANDEZ</t>
  </si>
  <si>
    <t>VICENTE HERRERA JUAREZ</t>
  </si>
  <si>
    <t>MONICA MARLENE HERNANDEZ ROCHA</t>
  </si>
  <si>
    <t>HERLINDA HERNANDEZ VILLA</t>
  </si>
  <si>
    <t>ESMERALDA HUERTA ESPINO</t>
  </si>
  <si>
    <t>EMILIANO HUERTA GONZALEZ</t>
  </si>
  <si>
    <t>JOSE MARTIN IVON GOMEZ</t>
  </si>
  <si>
    <t>VERONICA JASSO DIAZ</t>
  </si>
  <si>
    <t>TERESA JAIME GOMEZ</t>
  </si>
  <si>
    <t>MACRINA JUAREZ BARRIGA</t>
  </si>
  <si>
    <t>ANA MARIA LLAMAS RODRIGUEZ</t>
  </si>
  <si>
    <t>JOSE JUAN DE LEON FLORES</t>
  </si>
  <si>
    <t>SERGIO LEAL GONZALEZ</t>
  </si>
  <si>
    <t>JUANA LEIJA LOPEZ</t>
  </si>
  <si>
    <t>MARCO ANTONIO M. LEYVA MEDINA</t>
  </si>
  <si>
    <t>JUAN IGNACIO LOMELI CASTRO</t>
  </si>
  <si>
    <t>JOSE JAIME LOPEZ ESCALANTE</t>
  </si>
  <si>
    <t>JOSE LUIS LOPEZ ESPERICUETA</t>
  </si>
  <si>
    <t>YOSHELYN ESTHER LOPEZ FAZ</t>
  </si>
  <si>
    <t>ELSA LONGORIA HERNANDEZ</t>
  </si>
  <si>
    <t>JUAN ANTONIO LOPEZ IBARRA</t>
  </si>
  <si>
    <t>MA. CONSUELO LOREDO MEDINA</t>
  </si>
  <si>
    <t>MONICA SELENA LOPEZ MATA</t>
  </si>
  <si>
    <t>OMAR NOE LUGO LOPEZ</t>
  </si>
  <si>
    <t>FRANCISCO LUNA MORA</t>
  </si>
  <si>
    <t>OFELIA LUNA MORA</t>
  </si>
  <si>
    <t>ELDA GUADALUPE MANZANARES CEDILLO</t>
  </si>
  <si>
    <t>VERONICA IVETTE MARTINEZ DELGADO</t>
  </si>
  <si>
    <t>KAREN MACIAS VALADEZ ELIAS</t>
  </si>
  <si>
    <t>JONATHAN MATA GONZALEZ</t>
  </si>
  <si>
    <t>MARILU MARTINEZ GUTIERREZ</t>
  </si>
  <si>
    <t>GILBERTO MARTINEZ IBARRA</t>
  </si>
  <si>
    <t>HECTOR DAVID MANZANARES MORENO</t>
  </si>
  <si>
    <t>LAURA ELISA MARTINEZ MELENDEZ</t>
  </si>
  <si>
    <t>RUBI GUADALUPE MADRIGAL MENDEZ</t>
  </si>
  <si>
    <t>MARGARITA MATA REYES</t>
  </si>
  <si>
    <t>MA.GUADALUPE MARTINEZ TERAN</t>
  </si>
  <si>
    <t>MANUELA MARTINEZ TERAN</t>
  </si>
  <si>
    <t>JUANA ISABEL MARTINEZ VELAZQUEZ</t>
  </si>
  <si>
    <t>REYNALDO MEJORADO BARRAGAN</t>
  </si>
  <si>
    <t>MARIA ANGELICA MEDRANO CHAVEZ</t>
  </si>
  <si>
    <t>SARA MENDOZA ESPINOSA</t>
  </si>
  <si>
    <t>MARIA DEL ROSARIO MELENDEZ JASSO</t>
  </si>
  <si>
    <t>PORFIRIO MEXICANO OLIVA</t>
  </si>
  <si>
    <t>MARTHA FABIANA MIJARES ESPINOZA</t>
  </si>
  <si>
    <t>MA. DE JESUS MIRELES FORTANELLI</t>
  </si>
  <si>
    <t>OFELIA MORALES BADILLO</t>
  </si>
  <si>
    <t>NORMA YADIRA MORENO LOREDO</t>
  </si>
  <si>
    <t>LAURA MARGARITA MORENO RODRIGUEZ</t>
  </si>
  <si>
    <t>ALFREDO . MORENO</t>
  </si>
  <si>
    <t>MARIA GUADALUPE MUÑIZ AVIÑA</t>
  </si>
  <si>
    <t>MOISES MUÑIZ MARQUEZ</t>
  </si>
  <si>
    <t>FABIOLA PATRICIA NAVA ORTIZ</t>
  </si>
  <si>
    <t>MA. GUADALUPE YOLANDA ORDAZ HUANTE</t>
  </si>
  <si>
    <t>MA. GUADALUPE OLVERA CASTILLO</t>
  </si>
  <si>
    <t>MARTIN ALEJANDRO ORTIZ ARRIAGA</t>
  </si>
  <si>
    <t>JUANA PALACIOS ESTRADA</t>
  </si>
  <si>
    <t>LETICIA PAULIN FLORES</t>
  </si>
  <si>
    <t>GABRIEL PAREDES GUERRERO</t>
  </si>
  <si>
    <t>GABRIELA PEREZ HERNANDEZ</t>
  </si>
  <si>
    <t>MA. DEL SOCORRO PEREZ IBARRA</t>
  </si>
  <si>
    <t>MELCHOR IVAN PEÑA RAMIREZ</t>
  </si>
  <si>
    <t>BRENDA JUDITH PEREZ ZUÑIGA</t>
  </si>
  <si>
    <t>FRANCISCO RENATO PINEDA PALOMEQUE</t>
  </si>
  <si>
    <t>SERGIO PURATA CRUZ</t>
  </si>
  <si>
    <t>JOSE RAMOS AMAYA</t>
  </si>
  <si>
    <t>JUAN RAMOS GARCIA</t>
  </si>
  <si>
    <t>RAMON RAMOS GARCIA</t>
  </si>
  <si>
    <t>MA. DE LOURDES RANGEL MARTINEZ</t>
  </si>
  <si>
    <t>OJILVIA REDONDO MATEOS</t>
  </si>
  <si>
    <t>RAFAEL RIVERA LOPEZ</t>
  </si>
  <si>
    <t>CANDIDA NALLELY RIVERA PALACIOS</t>
  </si>
  <si>
    <t>RAUL ROJAS ALVARADO</t>
  </si>
  <si>
    <t>JESSICA ARELY RODRIGUEZ CABRERA</t>
  </si>
  <si>
    <t>CARLOS RODRIGUEZ HERNANDEZ</t>
  </si>
  <si>
    <t>JOSE TOMAS RODRIGUEZ MALDONADO</t>
  </si>
  <si>
    <t>JEORGINA RODRIGUEZ ORTEGA</t>
  </si>
  <si>
    <t>DANIEL ALEJANDRO RODRIGUEZ RODRIGUEZ</t>
  </si>
  <si>
    <t>ROCIO ROCHA RODRIGUEZ</t>
  </si>
  <si>
    <t>CARLOS ALBERTO ROMO VIDALES</t>
  </si>
  <si>
    <t>RAFAEL SALAS GALAVIZ</t>
  </si>
  <si>
    <t>NORMA DELIA SAUCEDA HERNANDEZ</t>
  </si>
  <si>
    <t>SELENE MILAGROS SANCHEZ HERNANDEZ</t>
  </si>
  <si>
    <t>VICTOR HUGO SALAZAR HERRERA</t>
  </si>
  <si>
    <t>CARMEN LISETTE SANCHEZ PEREZ</t>
  </si>
  <si>
    <t>ELVA MARTHA SANCHEZ REYES</t>
  </si>
  <si>
    <t>LILIANA ARACELI SANCHEZ REYES</t>
  </si>
  <si>
    <t>SIXTO ARMANDO SANCHEZ REYES</t>
  </si>
  <si>
    <t>CYNTHIA ANGELICA SANCHEZ SESMA</t>
  </si>
  <si>
    <t>MA. DOLORES SANCHEZ SANCHEZ</t>
  </si>
  <si>
    <t>JAZMIN JUNEIRY SANCHEZ VILLELA</t>
  </si>
  <si>
    <t>YOLANDA SANCHEZ VALENZUELA</t>
  </si>
  <si>
    <t>RITA SAPATA .</t>
  </si>
  <si>
    <t>JUAN FELIPE DE JESUS SILVA CASTILLO</t>
  </si>
  <si>
    <t>JUAN FRANCISCO SIFUENTES LOPEZ</t>
  </si>
  <si>
    <t>SERGIO SIRENO ROJAS</t>
  </si>
  <si>
    <t>NICOLAS SORIA GARCIA</t>
  </si>
  <si>
    <t>JOSE SALVADOR SUSTAITA ROCHA</t>
  </si>
  <si>
    <t>ROGELIO MARTIN TELLO DIAZ</t>
  </si>
  <si>
    <t>SAUL TORRES ALVARADO</t>
  </si>
  <si>
    <t>JUANA MARIA TORRES CRUZ</t>
  </si>
  <si>
    <t>MARIA DE JESUS TORRES FLORES</t>
  </si>
  <si>
    <t>CARMEN JULIA TORRES SOLIS</t>
  </si>
  <si>
    <t>JOSE TERESO TORRES SANCHEZ</t>
  </si>
  <si>
    <t>ALAYN TUDON BALDAZO</t>
  </si>
  <si>
    <t>JOSE ERNESTO VAZQUEZ CARRION</t>
  </si>
  <si>
    <t>LUIS MANUEL VELAZQUEZ TREJO</t>
  </si>
  <si>
    <t>MANUEL ALEJANDRO VELEZ TERAN</t>
  </si>
  <si>
    <t>MARIA ELEAZAR VILLELA BUENO</t>
  </si>
  <si>
    <t>JAVIER YERA IBARRA</t>
  </si>
  <si>
    <t>MARIA DEL CARMEN ZAMARRON ROCHA</t>
  </si>
  <si>
    <t>LUZ MARIA ZAVALZA STIKER</t>
  </si>
  <si>
    <t>CF33204</t>
  </si>
  <si>
    <t>CF33206</t>
  </si>
  <si>
    <t>CF04201</t>
  </si>
  <si>
    <t>CF02105</t>
  </si>
  <si>
    <t>P05801</t>
  </si>
  <si>
    <t>CF18203</t>
  </si>
  <si>
    <t>S01201</t>
  </si>
  <si>
    <t>A01801</t>
  </si>
  <si>
    <t>CF11100</t>
  </si>
  <si>
    <t>T08201</t>
  </si>
  <si>
    <t>ED02801</t>
  </si>
  <si>
    <t>CF02100</t>
  </si>
  <si>
    <t>D004</t>
  </si>
  <si>
    <t>S01202</t>
  </si>
  <si>
    <t>ED01201</t>
  </si>
  <si>
    <t>CF34202</t>
  </si>
  <si>
    <t>T05801</t>
  </si>
  <si>
    <t>CF33203</t>
  </si>
  <si>
    <t>D005</t>
  </si>
  <si>
    <t>T03801</t>
  </si>
  <si>
    <t>2</t>
  </si>
  <si>
    <t>21</t>
  </si>
  <si>
    <t>23</t>
  </si>
  <si>
    <t>BACHILLERATO TECNICO</t>
  </si>
  <si>
    <t>1</t>
  </si>
  <si>
    <t>1103</t>
  </si>
  <si>
    <t>ADMINISTRATIVO TÉCNICO ESPECIALISTA</t>
  </si>
  <si>
    <t>11</t>
  </si>
  <si>
    <t>P</t>
  </si>
  <si>
    <t>0.0</t>
  </si>
  <si>
    <t>SECRETARÍA "C"</t>
  </si>
  <si>
    <t>05</t>
  </si>
  <si>
    <t>12</t>
  </si>
  <si>
    <t>5</t>
  </si>
  <si>
    <t>SUBCOORDINADOR</t>
  </si>
  <si>
    <t>16</t>
  </si>
  <si>
    <t>3</t>
  </si>
  <si>
    <t>COORDINADOR EJECUTIVO II</t>
  </si>
  <si>
    <t>19</t>
  </si>
  <si>
    <t>4</t>
  </si>
  <si>
    <t>SECRETARIA "B"</t>
  </si>
  <si>
    <t>07</t>
  </si>
  <si>
    <t>REPRESENTANTE</t>
  </si>
  <si>
    <t>20</t>
  </si>
  <si>
    <t>SUPERVISOR DE MANTENIMIENTO</t>
  </si>
  <si>
    <t>09</t>
  </si>
  <si>
    <t>TÉCNICO FINANCIERO</t>
  </si>
  <si>
    <t>SUBJEFE TÉCNICO ESPECIALISTA</t>
  </si>
  <si>
    <t>13</t>
  </si>
  <si>
    <t>JEFE DE PROYECTO</t>
  </si>
  <si>
    <t>15</t>
  </si>
  <si>
    <t>27</t>
  </si>
  <si>
    <t>PROMOTOR CULTURAL Y DEPORTIVO</t>
  </si>
  <si>
    <t>DIRECTOR DE PLANTEL "B" Y "C" II</t>
  </si>
  <si>
    <t>17</t>
  </si>
  <si>
    <t>DIRECTOR DE PLANTEL "D" Y "E" II</t>
  </si>
  <si>
    <t>18</t>
  </si>
  <si>
    <t>TÉCNICO EN MATERIALES DIDÁCTICOS</t>
  </si>
  <si>
    <t>06</t>
  </si>
  <si>
    <t>TUTOR ESCOLAR</t>
  </si>
  <si>
    <t>7</t>
  </si>
  <si>
    <t>ASISTENTE ESCOLAR Y SOCIAL</t>
  </si>
  <si>
    <t>ASISTENTE DE SERVICIOS BÁSICOS</t>
  </si>
  <si>
    <t>02</t>
  </si>
  <si>
    <t>6</t>
  </si>
  <si>
    <t>AUXILIAR DE SERVICIOS GENERALES</t>
  </si>
  <si>
    <t>04</t>
  </si>
  <si>
    <t>TÉCNICO EN CONTABILIDAD</t>
  </si>
  <si>
    <t>TÉCNICO BIBLIOTECARIO</t>
  </si>
  <si>
    <t>TÉCNICO EN GRAFICACIÓN</t>
  </si>
  <si>
    <t>08</t>
  </si>
  <si>
    <t>1003</t>
  </si>
  <si>
    <t>201701</t>
  </si>
  <si>
    <t>201706</t>
  </si>
  <si>
    <t>40.0</t>
  </si>
  <si>
    <t>0.00</t>
  </si>
  <si>
    <t>20170331</t>
  </si>
  <si>
    <t>I</t>
  </si>
  <si>
    <t>0</t>
  </si>
  <si>
    <t>P3</t>
  </si>
  <si>
    <t>0016</t>
  </si>
  <si>
    <t>COMP. SUEL. PROV. APOY.DP</t>
  </si>
  <si>
    <t>11304</t>
  </si>
  <si>
    <t>20170115</t>
  </si>
  <si>
    <t>99999999</t>
  </si>
  <si>
    <t>D</t>
  </si>
  <si>
    <t>F</t>
  </si>
  <si>
    <t>D1</t>
  </si>
  <si>
    <t>DESCTO. ART 37 ISSSTE</t>
  </si>
  <si>
    <t>DIAS NO TRABAJADOS ADMTVO.</t>
  </si>
  <si>
    <t>SALARIO BASE ADMTVO.</t>
  </si>
  <si>
    <t>1601</t>
  </si>
  <si>
    <t>APOYO PARA NUPCIAS</t>
  </si>
  <si>
    <t>15422</t>
  </si>
  <si>
    <t>1602</t>
  </si>
  <si>
    <t>DESARROLLO Y CAPACITACIÓN</t>
  </si>
  <si>
    <t>1603</t>
  </si>
  <si>
    <t>PREVISION SOCIAL MULT.</t>
  </si>
  <si>
    <t>17102</t>
  </si>
  <si>
    <t>1920</t>
  </si>
  <si>
    <t>AYUDA GTOS. FUNERARIOS</t>
  </si>
  <si>
    <t>20170131</t>
  </si>
  <si>
    <t>PAGO POR DEFUNCION</t>
  </si>
  <si>
    <t>20170228</t>
  </si>
  <si>
    <t>1927</t>
  </si>
  <si>
    <t>SEGURO DE DAÑOS FOVISSSTE</t>
  </si>
  <si>
    <t/>
  </si>
  <si>
    <t>2517</t>
  </si>
  <si>
    <t>ESTIMULO POR PROD.</t>
  </si>
  <si>
    <t>2518</t>
  </si>
  <si>
    <t>COMPENSACION GARANTIZADA</t>
  </si>
  <si>
    <t>13420</t>
  </si>
  <si>
    <t>COMPLEMENTO AL SUELDO</t>
  </si>
  <si>
    <t>2655</t>
  </si>
  <si>
    <t>APARATOS ORTOPEDICOS</t>
  </si>
  <si>
    <t>APARATOS ORTOPEDICOS..</t>
  </si>
  <si>
    <t>2680</t>
  </si>
  <si>
    <t>ANTEOJOS Y/O LENTES C.</t>
  </si>
  <si>
    <t>2735</t>
  </si>
  <si>
    <t>SEGURO DE VIDA AHISA</t>
  </si>
  <si>
    <t>2737</t>
  </si>
  <si>
    <t>SEGURO IND. METLIFE</t>
  </si>
  <si>
    <t>2754</t>
  </si>
  <si>
    <t>GUARDERIA</t>
  </si>
  <si>
    <t>2766</t>
  </si>
  <si>
    <t>PRIMA DE ANTIGÜEDAD</t>
  </si>
  <si>
    <t>13101</t>
  </si>
  <si>
    <t>2800</t>
  </si>
  <si>
    <t>DESPENSA</t>
  </si>
  <si>
    <t>15904</t>
  </si>
  <si>
    <t>DESPENSA MANDOS MEDIOS</t>
  </si>
  <si>
    <t>2830</t>
  </si>
  <si>
    <t>BONIF. DE I.S.P.T. B.</t>
  </si>
  <si>
    <t>2850</t>
  </si>
  <si>
    <t>CONDICIONES INSALUBRES</t>
  </si>
  <si>
    <t>2870</t>
  </si>
  <si>
    <t>CAJA DE AHORRO CGV</t>
  </si>
  <si>
    <t>2880</t>
  </si>
  <si>
    <t>DESC. CREDIFIEL</t>
  </si>
  <si>
    <t>2881</t>
  </si>
  <si>
    <t>FUNERALES HERNANDEZ</t>
  </si>
  <si>
    <t>2912</t>
  </si>
  <si>
    <t>AHORRO SOLIDARIO</t>
  </si>
  <si>
    <t>AHORRO SOLIDARIO.</t>
  </si>
  <si>
    <t>20170215</t>
  </si>
  <si>
    <t>2915</t>
  </si>
  <si>
    <t>SEGURO DE GASTOS MEDICOS</t>
  </si>
  <si>
    <t>2920</t>
  </si>
  <si>
    <t>SEGURO DE RETIRO</t>
  </si>
  <si>
    <t>2950</t>
  </si>
  <si>
    <t>RESTRICCIÓN AL GASTO</t>
  </si>
  <si>
    <t>2951</t>
  </si>
  <si>
    <t>DESC. CAJA LIBERTAD</t>
  </si>
  <si>
    <t>3623</t>
  </si>
  <si>
    <t>PRIMA VAC. COMP DEL S.</t>
  </si>
  <si>
    <t>13202</t>
  </si>
  <si>
    <t>PRIMA VAC. MANDOS MEDIOS</t>
  </si>
  <si>
    <t>13201</t>
  </si>
  <si>
    <t>PRIMA VAC. OPERATIVO</t>
  </si>
  <si>
    <t>5045</t>
  </si>
  <si>
    <t>I.S.P.T. A RET. B.</t>
  </si>
  <si>
    <t>I.S.P.T. A RETENER</t>
  </si>
  <si>
    <t>SUB. P/EMP.</t>
  </si>
  <si>
    <t>6250</t>
  </si>
  <si>
    <t>SEG.SALUD T.ACTIVO</t>
  </si>
  <si>
    <t>6251</t>
  </si>
  <si>
    <t>SEG.SALUD T.PENSIONADO</t>
  </si>
  <si>
    <t>6252</t>
  </si>
  <si>
    <t>SEG.INVALIDEZ Y VIDA</t>
  </si>
  <si>
    <t>6253</t>
  </si>
  <si>
    <t>S.SOCIALES Y CULT.</t>
  </si>
  <si>
    <t>6254</t>
  </si>
  <si>
    <t>S.RET.CESANTIA AVZDA.</t>
  </si>
  <si>
    <t>8095</t>
  </si>
  <si>
    <t>CRED. HIP. CRECIENTE</t>
  </si>
  <si>
    <t>8135</t>
  </si>
  <si>
    <t>PMO. PERSONAL ISSSTE</t>
  </si>
  <si>
    <t>8136</t>
  </si>
  <si>
    <t>CREDITO FONACOT</t>
  </si>
  <si>
    <t>8523</t>
  </si>
  <si>
    <t>CUOTA SINDICAL ADMTVO.</t>
  </si>
  <si>
    <t>8580</t>
  </si>
  <si>
    <t>PEN. ALIM. 01</t>
  </si>
  <si>
    <t>AAAH620408J7A</t>
  </si>
  <si>
    <t>AAAH620408HSPLGC09</t>
  </si>
  <si>
    <t>AACC6407247EA</t>
  </si>
  <si>
    <t>AACC640724HSPRNT02</t>
  </si>
  <si>
    <t>AACL421108AB7</t>
  </si>
  <si>
    <t>AACL421108HSPLBN03</t>
  </si>
  <si>
    <t>AAEC701030QT9</t>
  </si>
  <si>
    <t>AAEC701030MDFNSN09</t>
  </si>
  <si>
    <t>AAMG750317V43</t>
  </si>
  <si>
    <t>AAMG750317MSPNDB04</t>
  </si>
  <si>
    <t>AAMI700628G75</t>
  </si>
  <si>
    <t>AAMI700628MSPYNS03</t>
  </si>
  <si>
    <t>AARA750630J19</t>
  </si>
  <si>
    <t>AARA750630MSPLBN00</t>
  </si>
  <si>
    <t>AASS810905DU8</t>
  </si>
  <si>
    <t>AASS810905MSPLNL07</t>
  </si>
  <si>
    <t>AAVJ761203R80</t>
  </si>
  <si>
    <t>AAVJ761203MTSLTS04</t>
  </si>
  <si>
    <t>AEGJ710415S84</t>
  </si>
  <si>
    <t>AEGJ710415HSPLML00</t>
  </si>
  <si>
    <t>AEMJ860512688</t>
  </si>
  <si>
    <t>AEMJ860512HSPLDL07</t>
  </si>
  <si>
    <t>AERJ5601224J5</t>
  </si>
  <si>
    <t>AERJ560122HZSCDM02</t>
  </si>
  <si>
    <t>AOMM570312AV4</t>
  </si>
  <si>
    <t>AOMM570312MSPLDR05</t>
  </si>
  <si>
    <t>AUFA630503DX7</t>
  </si>
  <si>
    <t>AUFA630503HSPGRL08</t>
  </si>
  <si>
    <t>AURJ7207051I8</t>
  </si>
  <si>
    <t>AURC720705HSPGDR08</t>
  </si>
  <si>
    <t>AURW7711233I3</t>
  </si>
  <si>
    <t>AURW771123MSPGYN07</t>
  </si>
  <si>
    <t>AUZR620708UP7</t>
  </si>
  <si>
    <t>AUZR620708MSPZXS00</t>
  </si>
  <si>
    <t>BAME661107RG9</t>
  </si>
  <si>
    <t>BAME661107HSPLCR00</t>
  </si>
  <si>
    <t>BAYO600213Q3A</t>
  </si>
  <si>
    <t>BAXY600213MSPRXL06</t>
  </si>
  <si>
    <t>BECA5712192K9</t>
  </si>
  <si>
    <t>BECA571219HGRNRD04</t>
  </si>
  <si>
    <t>BEGB530213FVA</t>
  </si>
  <si>
    <t>BEGB530213HSPTMN03</t>
  </si>
  <si>
    <t>BERH801030EA1</t>
  </si>
  <si>
    <t>BERH801030HSPRBR04</t>
  </si>
  <si>
    <t>BIGC730914SF1</t>
  </si>
  <si>
    <t>BIGC730914MSPRTR09</t>
  </si>
  <si>
    <t>CAAP651030TB6</t>
  </si>
  <si>
    <t>CAAP651030MSPSVT05</t>
  </si>
  <si>
    <t>CAFG740601JF2</t>
  </si>
  <si>
    <t>CAFG740601MSPHLB02</t>
  </si>
  <si>
    <t>CAFV7212231G8</t>
  </si>
  <si>
    <t>CAFV721223MSPMLC04</t>
  </si>
  <si>
    <t>CAGC810922339</t>
  </si>
  <si>
    <t>CAGC810922MSPNZL09</t>
  </si>
  <si>
    <t>CAML790315LT5</t>
  </si>
  <si>
    <t>CAML790315MSRRLR01</t>
  </si>
  <si>
    <t>CAOG7903238I0</t>
  </si>
  <si>
    <t>CAOG790323HSPSRS18</t>
  </si>
  <si>
    <t>CARH7709011F4</t>
  </si>
  <si>
    <t>CARH770901HDFMYC01</t>
  </si>
  <si>
    <t>CARM5007227Y1</t>
  </si>
  <si>
    <t>CARM500722MSPMGR08</t>
  </si>
  <si>
    <t>CAVS630617M45</t>
  </si>
  <si>
    <t>CAVS630617MSPSLL08</t>
  </si>
  <si>
    <t>CEAL770411JH4</t>
  </si>
  <si>
    <t>CEAL770411MSPRLR06</t>
  </si>
  <si>
    <t>CEAS5609043I3</t>
  </si>
  <si>
    <t>CEAS560904HCMRVN09</t>
  </si>
  <si>
    <t>CEGJ59031222A</t>
  </si>
  <si>
    <t>CEGJ590312MSPRRS13</t>
  </si>
  <si>
    <t>CEJG7106259P4</t>
  </si>
  <si>
    <t>CEJG710625HSPRML04</t>
  </si>
  <si>
    <t>COAL690815CZ6</t>
  </si>
  <si>
    <t>COAL690815MSPRRR09</t>
  </si>
  <si>
    <t>COCR820311651</t>
  </si>
  <si>
    <t>COCR820311HSPRNC04</t>
  </si>
  <si>
    <t>COHJ580113A73</t>
  </si>
  <si>
    <t>COHJ580113MMCRRN07</t>
  </si>
  <si>
    <t>COHM800901KC1</t>
  </si>
  <si>
    <t>COHM800901MSPRRR06</t>
  </si>
  <si>
    <t>COJP580618DF1</t>
  </si>
  <si>
    <t>COJP580618HSPRRB03</t>
  </si>
  <si>
    <t>COLL581114DC8</t>
  </si>
  <si>
    <t>COLL581114MSPMPS09</t>
  </si>
  <si>
    <t>COMR481210UL6</t>
  </si>
  <si>
    <t>COMR481210MSPVNY01</t>
  </si>
  <si>
    <t>CORD851103291</t>
  </si>
  <si>
    <t>CORD851103MSPRMF01</t>
  </si>
  <si>
    <t>CORJ781225526</t>
  </si>
  <si>
    <t>CORJ781225MSPNTS08</t>
  </si>
  <si>
    <t>CORR640814PJ5</t>
  </si>
  <si>
    <t>CORR640814HSPLDF04</t>
  </si>
  <si>
    <t>CUAO5611296R8</t>
  </si>
  <si>
    <t>CUAO561129HSPRLS04</t>
  </si>
  <si>
    <t>CUFM730703JL2</t>
  </si>
  <si>
    <t>CUFM730703HSPNNR00</t>
  </si>
  <si>
    <t>CURJ7011068Y1</t>
  </si>
  <si>
    <t>CURJ701106HSPRVV00</t>
  </si>
  <si>
    <t>CAGX681224DN5</t>
  </si>
  <si>
    <t>CXGA681224HSPBLR04</t>
  </si>
  <si>
    <t>DERA630916TV7</t>
  </si>
  <si>
    <t>DERA630916MSLLDL09</t>
  </si>
  <si>
    <t>DESC5311152C0</t>
  </si>
  <si>
    <t>DESC531115MSPLVR05</t>
  </si>
  <si>
    <t>DETR550304SL4</t>
  </si>
  <si>
    <t>DETR550304HSPBPB07</t>
  </si>
  <si>
    <t>DIDM570116BV9</t>
  </si>
  <si>
    <t>DIDM570116MSPZVR09</t>
  </si>
  <si>
    <t>DIME570505R77</t>
  </si>
  <si>
    <t>DIME570505HSPZRS03</t>
  </si>
  <si>
    <t>DIPA460121GU5</t>
  </si>
  <si>
    <t>DIPA460121HSPZDN04</t>
  </si>
  <si>
    <t>DUCA550723HA8</t>
  </si>
  <si>
    <t>DUCA550723MSPRHN06</t>
  </si>
  <si>
    <t>EAAL600305LZ9</t>
  </si>
  <si>
    <t>EAAL600305HCHSLS03</t>
  </si>
  <si>
    <t>EACM730411LF2</t>
  </si>
  <si>
    <t>EACM730411MSPSRR00</t>
  </si>
  <si>
    <t>EADC731211D23</t>
  </si>
  <si>
    <t>EADC731211MSPSQL09</t>
  </si>
  <si>
    <t>EAHM671124PBA</t>
  </si>
  <si>
    <t>EAHM671124MTSSRG07</t>
  </si>
  <si>
    <t>EAMT6110155X2</t>
  </si>
  <si>
    <t>EAMT611015MSPSRR06</t>
  </si>
  <si>
    <t>EAPS800918S72</t>
  </si>
  <si>
    <t>EAPS800918MSPSRS05</t>
  </si>
  <si>
    <t>EARE6710027E0</t>
  </si>
  <si>
    <t>EARE671002MSPSNS06</t>
  </si>
  <si>
    <t>EAVJ7402025Q6</t>
  </si>
  <si>
    <t>EAVJ740202HSPSRN00</t>
  </si>
  <si>
    <t>EIGJ460405L10</t>
  </si>
  <si>
    <t>EIGJ460405HHGSRR06</t>
  </si>
  <si>
    <t>FAGS780307E56</t>
  </si>
  <si>
    <t>FAGS780307MSPCRS07</t>
  </si>
  <si>
    <t>FAMR5611097XA</t>
  </si>
  <si>
    <t>FAMR561109HSPZLY02</t>
  </si>
  <si>
    <t>FEIA650129TV7</t>
  </si>
  <si>
    <t>FEIA650129HSPRZQ03</t>
  </si>
  <si>
    <t>FOBG800614EZ4</t>
  </si>
  <si>
    <t>FOBG800614MSPLRS06</t>
  </si>
  <si>
    <t>FOHL830720SP9</t>
  </si>
  <si>
    <t>FOHL830720HSPLRS01</t>
  </si>
  <si>
    <t>FOHM790707DH8</t>
  </si>
  <si>
    <t>FOHM790707MSPLRN07</t>
  </si>
  <si>
    <t>GAAJ560927TMA</t>
  </si>
  <si>
    <t>GAAJ560927HZSLLS09</t>
  </si>
  <si>
    <t>GAAL650815RR2</t>
  </si>
  <si>
    <t>GAAL650815MSPLNR09</t>
  </si>
  <si>
    <t>GACA680719NP9</t>
  </si>
  <si>
    <t>GACA680719MSPLSN09</t>
  </si>
  <si>
    <t>GACG681201521</t>
  </si>
  <si>
    <t>GACG681201MSPLSR09</t>
  </si>
  <si>
    <t>GAGA480307S50</t>
  </si>
  <si>
    <t>GAGA480307HSPSND09</t>
  </si>
  <si>
    <t>GAGA651210UL1</t>
  </si>
  <si>
    <t>GAGA651210HSPRRL03</t>
  </si>
  <si>
    <t>GAGH690109CZ7</t>
  </si>
  <si>
    <t>GAGH690109HTSTRR02</t>
  </si>
  <si>
    <t>GAHL630515KS3</t>
  </si>
  <si>
    <t>GAHL630515MSPRRL02</t>
  </si>
  <si>
    <t>GAME760915HF9</t>
  </si>
  <si>
    <t>GAME760915MSPLDM02</t>
  </si>
  <si>
    <t>GAMJ740817IB0</t>
  </si>
  <si>
    <t>GAMJ740817HSPRXS06</t>
  </si>
  <si>
    <t>GAOH7907028M8</t>
  </si>
  <si>
    <t>GAOH790702HSPRRC04</t>
  </si>
  <si>
    <t>GAOJ710130EAA</t>
  </si>
  <si>
    <t>GAOJ710130HTSRRS06</t>
  </si>
  <si>
    <t>GASG740126UU3</t>
  </si>
  <si>
    <t>GASG740126MSPRLD05</t>
  </si>
  <si>
    <t>GAWE720429R46</t>
  </si>
  <si>
    <t>GAWE720429MSPRLV00</t>
  </si>
  <si>
    <t>GOAF590903CT9</t>
  </si>
  <si>
    <t>GOAF590903HSPNLR01</t>
  </si>
  <si>
    <t>GOAK791020NR5</t>
  </si>
  <si>
    <t>GOAK791020MSPNBR02</t>
  </si>
  <si>
    <t>GOCE870717B66</t>
  </si>
  <si>
    <t>GOCE870717MSPNSR02</t>
  </si>
  <si>
    <t>GODK860424TX9</t>
  </si>
  <si>
    <t>GODK860424MSPNZR01</t>
  </si>
  <si>
    <t>GOFL680327B85</t>
  </si>
  <si>
    <t>GOFL680327MSPNLT04</t>
  </si>
  <si>
    <t>GOFR541109T40</t>
  </si>
  <si>
    <t>GOFR541109HGTMLC03</t>
  </si>
  <si>
    <t>GOGG5603254M4</t>
  </si>
  <si>
    <t>GOGG560325HSPNNB00</t>
  </si>
  <si>
    <t>GOGM750520AD8</t>
  </si>
  <si>
    <t>GOGM750520HSPNRR07</t>
  </si>
  <si>
    <t>GOGV400220AE2</t>
  </si>
  <si>
    <t>GOGV400220HSPNNC13</t>
  </si>
  <si>
    <t>GOHI7107157V2</t>
  </si>
  <si>
    <t>GOHI710715MTSNRX03</t>
  </si>
  <si>
    <t>GOMJ530811FX9</t>
  </si>
  <si>
    <t>GOMJ530811HSPDRN03</t>
  </si>
  <si>
    <t>GOMJ610824CS7</t>
  </si>
  <si>
    <t>GOMJ610824HSPNRS00</t>
  </si>
  <si>
    <t>GOTA72072926A</t>
  </si>
  <si>
    <t>GOTA720729HSPNRB00</t>
  </si>
  <si>
    <t>GOZF841127IC0</t>
  </si>
  <si>
    <t>GOZF841127HSPNPR08</t>
  </si>
  <si>
    <t>GUDO5512047F0</t>
  </si>
  <si>
    <t>GUDO551204MTSRZT03</t>
  </si>
  <si>
    <t>GUHJ580201NN2</t>
  </si>
  <si>
    <t>GUHJ580201MSPTRN07</t>
  </si>
  <si>
    <t>GUMI730706SB1</t>
  </si>
  <si>
    <t>GUMI730706HSPRNS01</t>
  </si>
  <si>
    <t>GUMO6906207Z5</t>
  </si>
  <si>
    <t>GUMO690620MNLRRL03</t>
  </si>
  <si>
    <t>GUMR610814SQ1</t>
  </si>
  <si>
    <t>GUMR610814HSPRXM05</t>
  </si>
  <si>
    <t>GUMR700301CP1</t>
  </si>
  <si>
    <t>GUMR700301MSPRNS09</t>
  </si>
  <si>
    <t>GUNG7012058H2</t>
  </si>
  <si>
    <t>GUNG701205MSPRYD06</t>
  </si>
  <si>
    <t>GURJ631108BU2</t>
  </si>
  <si>
    <t>GURJ631108HSPRYN00</t>
  </si>
  <si>
    <t>HEBI760906877</t>
  </si>
  <si>
    <t>HEBI760906MSPRLN03</t>
  </si>
  <si>
    <t>HEGA550329QV9</t>
  </si>
  <si>
    <t>HEGA550329MSPRTN07</t>
  </si>
  <si>
    <t>HEGF671112HE5</t>
  </si>
  <si>
    <t>HEGF671112HSPRNR08</t>
  </si>
  <si>
    <t>HEGF890928P87</t>
  </si>
  <si>
    <t>HEGF890928HSPRNR04</t>
  </si>
  <si>
    <t>HEHR531031IA9</t>
  </si>
  <si>
    <t>HEHR531031HTSRRB09</t>
  </si>
  <si>
    <t>HEJV660214BB3</t>
  </si>
  <si>
    <t>HEJV660214HSPRRL02</t>
  </si>
  <si>
    <t>HELD680228RP9</t>
  </si>
  <si>
    <t>HELD680228HSPRPV08</t>
  </si>
  <si>
    <t>HEMB900118T53</t>
  </si>
  <si>
    <t>HEMB900118HSPRRN04</t>
  </si>
  <si>
    <t>HEMM741229CT4</t>
  </si>
  <si>
    <t>HEMM741229MSPRTR00</t>
  </si>
  <si>
    <t>HENF580407SM5</t>
  </si>
  <si>
    <t>HENF580407MTSRTT02</t>
  </si>
  <si>
    <t>HERA661026EM8</t>
  </si>
  <si>
    <t>HERA661026HSPRYL02</t>
  </si>
  <si>
    <t>HERE720801RM4</t>
  </si>
  <si>
    <t>HERE720801MSPRYS05</t>
  </si>
  <si>
    <t>HESJ940106179</t>
  </si>
  <si>
    <t>HESJ940106HSPRLR01</t>
  </si>
  <si>
    <t>HETM840413SA8</t>
  </si>
  <si>
    <t>HETM840413HSPRLS05</t>
  </si>
  <si>
    <t>HEZN6209238G4</t>
  </si>
  <si>
    <t>HEZN620923MTSRVR07</t>
  </si>
  <si>
    <t>HILR5507182Y0</t>
  </si>
  <si>
    <t>HILR550718HSPDPY09</t>
  </si>
  <si>
    <t>HUHV741223MX5</t>
  </si>
  <si>
    <t>HUHV741223HSPRRC01</t>
  </si>
  <si>
    <t>IAAV7612233Z6</t>
  </si>
  <si>
    <t>IAAV761223HSPZRC06</t>
  </si>
  <si>
    <t>IACN7201282Y5</t>
  </si>
  <si>
    <t>IACN720128MTSZRL07</t>
  </si>
  <si>
    <t>IAPG671028ED7</t>
  </si>
  <si>
    <t>IAPG671028MTSRLL04</t>
  </si>
  <si>
    <t>JAAA7312072T4</t>
  </si>
  <si>
    <t>JAAA731207HSPCCM05</t>
  </si>
  <si>
    <t>JADJ611209J81</t>
  </si>
  <si>
    <t>JADJ611209HSPSZL06</t>
  </si>
  <si>
    <t>JAML440222QT9</t>
  </si>
  <si>
    <t>JAML440222HDFMRS07</t>
  </si>
  <si>
    <t>JIMF880612N96</t>
  </si>
  <si>
    <t>JIMF880612HSPMLR02</t>
  </si>
  <si>
    <t>JISJ781111I10</t>
  </si>
  <si>
    <t>JISJ781111MSPMLN01</t>
  </si>
  <si>
    <t>LASE7210152Z4</t>
  </si>
  <si>
    <t>LASE721015MSPRLL05</t>
  </si>
  <si>
    <t>LEGP7009225B7</t>
  </si>
  <si>
    <t>LEGP700922MSPRNT06</t>
  </si>
  <si>
    <t>LEGV7511103D7</t>
  </si>
  <si>
    <t>LEGV751110MSPJMC08</t>
  </si>
  <si>
    <t>LIVJ720505VE3</t>
  </si>
  <si>
    <t>LIVJ720505HTSMLR07</t>
  </si>
  <si>
    <t>LOAF6906051R4</t>
  </si>
  <si>
    <t>LOAF690605HGTPRL07</t>
  </si>
  <si>
    <t>LOBD841201G53</t>
  </si>
  <si>
    <t>LOBD841201HSPPRV06</t>
  </si>
  <si>
    <t>LOCJ6708117Q7</t>
  </si>
  <si>
    <t>LOCJ670811HHGPHR05</t>
  </si>
  <si>
    <t>LOCR5807107Q5</t>
  </si>
  <si>
    <t>LOCR580710HSPPSF08</t>
  </si>
  <si>
    <t>LOHJ6210136P8</t>
  </si>
  <si>
    <t>LOHJ621013MSPPRV08</t>
  </si>
  <si>
    <t>LOMJ711030F60</t>
  </si>
  <si>
    <t>LOMJ711030HSPPYN03</t>
  </si>
  <si>
    <t>LOSD790412K19</t>
  </si>
  <si>
    <t>LOSD790412HSPPLN03</t>
  </si>
  <si>
    <t>MAAA780120V62</t>
  </si>
  <si>
    <t>MAAA780120MSPRNL01</t>
  </si>
  <si>
    <t>MAAA8603143Z2</t>
  </si>
  <si>
    <t>MAAA860314HSPRLN07</t>
  </si>
  <si>
    <t>MAAK831020236</t>
  </si>
  <si>
    <t>MAAK831020MTSYLR08</t>
  </si>
  <si>
    <t>MAAY830329C72</t>
  </si>
  <si>
    <t>MAAY830329MSPRLN06</t>
  </si>
  <si>
    <t>MABE7612078W9</t>
  </si>
  <si>
    <t>MABE761207MSPRRD09</t>
  </si>
  <si>
    <t>MACA830405658</t>
  </si>
  <si>
    <t>MACA830405MSPRLN04</t>
  </si>
  <si>
    <t>MACI651102HW7</t>
  </si>
  <si>
    <t>MACI651102MSPRSM05</t>
  </si>
  <si>
    <t>MADP601115KJ2</t>
  </si>
  <si>
    <t>MADP601115HSPRVB08</t>
  </si>
  <si>
    <t>MAGC760229LNA</t>
  </si>
  <si>
    <t>MAGC760229HSPRLR06</t>
  </si>
  <si>
    <t>MAGT910115E60</t>
  </si>
  <si>
    <t>MAGT910115MSPRRH05</t>
  </si>
  <si>
    <t>MAHG8808271V3</t>
  </si>
  <si>
    <t>MAHG880827HSPSRR09</t>
  </si>
  <si>
    <t>MAHL760517G25</t>
  </si>
  <si>
    <t>MAHL760517HSPRRZ08</t>
  </si>
  <si>
    <t>MAMA610628PT8</t>
  </si>
  <si>
    <t>MAMA610628MSPRXL03</t>
  </si>
  <si>
    <t>MAMN741116431</t>
  </si>
  <si>
    <t>MAMN741116MSPRNL00</t>
  </si>
  <si>
    <t>MARJ770923516</t>
  </si>
  <si>
    <t>MARJ770923HSPTML00</t>
  </si>
  <si>
    <t>MARS590126IL8</t>
  </si>
  <si>
    <t>MARS590126MSPRDL09</t>
  </si>
  <si>
    <t>MASB6902131Q9</t>
  </si>
  <si>
    <t>MASB690213MSPRCL09</t>
  </si>
  <si>
    <t>MATJ820624PE6</t>
  </si>
  <si>
    <t>MATJ820624HSPRRN11</t>
  </si>
  <si>
    <t>MAVA580913UN0</t>
  </si>
  <si>
    <t>MAVA580913HSPRGN04</t>
  </si>
  <si>
    <t>MEAE5511093F3</t>
  </si>
  <si>
    <t>MEAE551109HSPNBS06</t>
  </si>
  <si>
    <t>MEBS710610EM4</t>
  </si>
  <si>
    <t>MEBS710610MSPNRL03</t>
  </si>
  <si>
    <t>MEDA710331LD8</t>
  </si>
  <si>
    <t>MEDA710331MSPLZR07</t>
  </si>
  <si>
    <t>MEMA921014ML5</t>
  </si>
  <si>
    <t>MEMA921014HSPDDL09</t>
  </si>
  <si>
    <t>MEMF650811L66</t>
  </si>
  <si>
    <t>MEMF650811HSPNRL08</t>
  </si>
  <si>
    <t>MEMM7906135N1</t>
  </si>
  <si>
    <t>MEMM790613HSPLRN13</t>
  </si>
  <si>
    <t>MEPH760604A24</t>
  </si>
  <si>
    <t>MEPH760604HDFNRC07</t>
  </si>
  <si>
    <t>MEPJ741216UT6</t>
  </si>
  <si>
    <t>MEPJ741216HDFNRR09</t>
  </si>
  <si>
    <t>MERA670804NV8</t>
  </si>
  <si>
    <t>MERA670804HSPDNL04</t>
  </si>
  <si>
    <t>MOCC7211273F5</t>
  </si>
  <si>
    <t>MOCC721127MGTNRN03</t>
  </si>
  <si>
    <t>MOEA5904238FA</t>
  </si>
  <si>
    <t>MOEA590423HGTCSD04</t>
  </si>
  <si>
    <t>MOHE77061227A</t>
  </si>
  <si>
    <t>MOHE770612MSPNRM06</t>
  </si>
  <si>
    <t>MOMJ8212233P2</t>
  </si>
  <si>
    <t>MOMJ821223HSPTRS09</t>
  </si>
  <si>
    <t>MOPR6303238X2</t>
  </si>
  <si>
    <t>MOPR630323MSPRRS06</t>
  </si>
  <si>
    <t>MOPR760718F85</t>
  </si>
  <si>
    <t>MOPR760718HSPNDF01</t>
  </si>
  <si>
    <t>MORN691121QC4</t>
  </si>
  <si>
    <t>MORN691121MSPCMR06</t>
  </si>
  <si>
    <t>MOSM5107189X1</t>
  </si>
  <si>
    <t>MOSM510718HSPNVR01</t>
  </si>
  <si>
    <t>MOVF710710888</t>
  </si>
  <si>
    <t>MOVF710710HVZRLR00</t>
  </si>
  <si>
    <t>MOVG651124ST8</t>
  </si>
  <si>
    <t>MOVG651124MTSRZD06</t>
  </si>
  <si>
    <t>MUGP870205AV5</t>
  </si>
  <si>
    <t>MUGP870205MSPXMM02</t>
  </si>
  <si>
    <t>MUZF701029F18</t>
  </si>
  <si>
    <t>MUZF701029HSPXPD07</t>
  </si>
  <si>
    <t>NALG680106UY1</t>
  </si>
  <si>
    <t>NALG680106MSPVPB05</t>
  </si>
  <si>
    <t>NASG680512QM4</t>
  </si>
  <si>
    <t>NASG680512HSPRNL01</t>
  </si>
  <si>
    <t>NICH500406FIA</t>
  </si>
  <si>
    <t>NICH500406HOCCRC04</t>
  </si>
  <si>
    <t>NORI770117MK2</t>
  </si>
  <si>
    <t>NORI770117MVZCYR00</t>
  </si>
  <si>
    <t>OAGV760806FB8</t>
  </si>
  <si>
    <t>OAGV760806HSPXRC03</t>
  </si>
  <si>
    <t>OEDS690601H87</t>
  </si>
  <si>
    <t>OEDS690601MSPRZL01</t>
  </si>
  <si>
    <t>OELA460529MR5</t>
  </si>
  <si>
    <t>OELA460529MSPRSL02</t>
  </si>
  <si>
    <t>OEMA640824146</t>
  </si>
  <si>
    <t>OEMA640824MSPRRR09</t>
  </si>
  <si>
    <t>OIMG830423SEA</t>
  </si>
  <si>
    <t>OIMG830423MSPLNR04</t>
  </si>
  <si>
    <t>OIOR520826C36</t>
  </si>
  <si>
    <t>OIOR520826HSPNLB09</t>
  </si>
  <si>
    <t>OOFE920320TN8</t>
  </si>
  <si>
    <t>OOFE920320HSPRLD02</t>
  </si>
  <si>
    <t>OONI7406107B6</t>
  </si>
  <si>
    <t>OONI740610MSPRRS07</t>
  </si>
  <si>
    <t>OOSL7001109R9</t>
  </si>
  <si>
    <t>OOSL700110HSPLLS06</t>
  </si>
  <si>
    <t>PAGA641218772</t>
  </si>
  <si>
    <t>PAGA641218HSPTRG09</t>
  </si>
  <si>
    <t>PEBD761216MQ9</t>
  </si>
  <si>
    <t>PEBD761216MMCRRL02</t>
  </si>
  <si>
    <t>PEDL500618HKA</t>
  </si>
  <si>
    <t>PEDL500618HASRRS04</t>
  </si>
  <si>
    <t>PEDY750108K77</t>
  </si>
  <si>
    <t>PEDY750108MSPRZL03</t>
  </si>
  <si>
    <t>PEGJ790701TZ6</t>
  </si>
  <si>
    <t>PEGJ790701HASRNL07</t>
  </si>
  <si>
    <t>PEGR600809AM3</t>
  </si>
  <si>
    <t>PEGR600809HSPRRM02</t>
  </si>
  <si>
    <t>PELA710227AF5</t>
  </si>
  <si>
    <t>PELA710227HSPRRN06</t>
  </si>
  <si>
    <t>PEMT680208728</t>
  </si>
  <si>
    <t>PEMT680208MSPXZR07</t>
  </si>
  <si>
    <t>PETC6811049X1</t>
  </si>
  <si>
    <t>PETC681104HSPRRR06</t>
  </si>
  <si>
    <t>PIPG620110UQ4</t>
  </si>
  <si>
    <t>PIPG620110MCSNLD07</t>
  </si>
  <si>
    <t>PIPM7007029U3</t>
  </si>
  <si>
    <t>PIPM700702HOCNLR01</t>
  </si>
  <si>
    <t>POLA651003BG8</t>
  </si>
  <si>
    <t>POLA651003MVZRRL02</t>
  </si>
  <si>
    <t>QUMM721121LP2</t>
  </si>
  <si>
    <t>QUMM721121MSPNRR03</t>
  </si>
  <si>
    <t>RALI650814RIA</t>
  </si>
  <si>
    <t>RALI650814HSPNRS08</t>
  </si>
  <si>
    <t>RAMA401010NW3</t>
  </si>
  <si>
    <t>RAMA401010HSPMRG01</t>
  </si>
  <si>
    <t>RAMC620706QN2</t>
  </si>
  <si>
    <t>RAMC620706HSPMDS09</t>
  </si>
  <si>
    <t>RAMJ530309U28</t>
  </si>
  <si>
    <t>RAMJ530309HSPMNN00</t>
  </si>
  <si>
    <t>RAMP610701DI8</t>
  </si>
  <si>
    <t>RAMP610701HMCMRB04</t>
  </si>
  <si>
    <t>RARF540425K35</t>
  </si>
  <si>
    <t>RARF540425HSPMND06</t>
  </si>
  <si>
    <t>RARL5606213B1</t>
  </si>
  <si>
    <t>RARL560621HSPMNS06</t>
  </si>
  <si>
    <t>RASJ510626T98</t>
  </si>
  <si>
    <t>RASJ510626HSPMLS08</t>
  </si>
  <si>
    <t>RAYL6402118J6</t>
  </si>
  <si>
    <t>RAYL640211MSPMXZ05</t>
  </si>
  <si>
    <t>REAI680404G22</t>
  </si>
  <si>
    <t>REAI680404MSPYGR02</t>
  </si>
  <si>
    <t>REAI710311CL3</t>
  </si>
  <si>
    <t>REAJ550308GR7</t>
  </si>
  <si>
    <t>REAJ550308HMCYLN03</t>
  </si>
  <si>
    <t>RECJ630208ND7</t>
  </si>
  <si>
    <t>RECJ630208HSPYRV06</t>
  </si>
  <si>
    <t>REMC591207TI4</t>
  </si>
  <si>
    <t>REMC591207MSPYRN01</t>
  </si>
  <si>
    <t>REMR790430MQ5</t>
  </si>
  <si>
    <t>REMR790430MSPYNS08</t>
  </si>
  <si>
    <t>REMY780416J54</t>
  </si>
  <si>
    <t>REMY780416MCLYNM02</t>
  </si>
  <si>
    <t>RESA7310259T4</t>
  </si>
  <si>
    <t>RESA731025HSPYRN09</t>
  </si>
  <si>
    <t>RIGV8302182D1</t>
  </si>
  <si>
    <t>RIGV830218MSPSNR03</t>
  </si>
  <si>
    <t>RITL670216PK8</t>
  </si>
  <si>
    <t>RITL670216HSPVRS00</t>
  </si>
  <si>
    <t>ROAJ780411149</t>
  </si>
  <si>
    <t>ROAJ780411HSPDVV07</t>
  </si>
  <si>
    <t>ROAR640809MVA</t>
  </si>
  <si>
    <t>ROAR640809MSPDLM06</t>
  </si>
  <si>
    <t>ROAT681015HR0</t>
  </si>
  <si>
    <t>ROAT681015MSPDLR08</t>
  </si>
  <si>
    <t>ROBA710121429</t>
  </si>
  <si>
    <t>ROBA710121MSPDRL09</t>
  </si>
  <si>
    <t>ROCE701105KU1</t>
  </si>
  <si>
    <t>ROCE701105MSPDRL08</t>
  </si>
  <si>
    <t>ROGG670204618</t>
  </si>
  <si>
    <t>ROGG670204HSPDRL07</t>
  </si>
  <si>
    <t>ROGH6205024I0</t>
  </si>
  <si>
    <t>ROGH620502HSPCTC06</t>
  </si>
  <si>
    <t>ROGJ611105BLA</t>
  </si>
  <si>
    <t>ROGJ611005HSPCVV07</t>
  </si>
  <si>
    <t>ROGO7506208V4</t>
  </si>
  <si>
    <t>ROGO750620MJCDRL00</t>
  </si>
  <si>
    <t>ROLA600205R52</t>
  </si>
  <si>
    <t>ROLA600205MSPDPD01</t>
  </si>
  <si>
    <t>ROME710215117</t>
  </si>
  <si>
    <t>ROME710215MSPJYL08</t>
  </si>
  <si>
    <t>ROMF680716254</t>
  </si>
  <si>
    <t>ROMF680716HSPDRR09</t>
  </si>
  <si>
    <t>RONR760726R81</t>
  </si>
  <si>
    <t>RONR760726HSPDRB01</t>
  </si>
  <si>
    <t>RORA6702065V1</t>
  </si>
  <si>
    <t>RORA670206HDGDDR08</t>
  </si>
  <si>
    <t>ROVA670604Q3A</t>
  </si>
  <si>
    <t>ROVA670604HSPDRR06</t>
  </si>
  <si>
    <t>RUAF651010QR4</t>
  </si>
  <si>
    <t>RUAF651010MSPBLR05</t>
  </si>
  <si>
    <t>RUAJ780917EP9</t>
  </si>
  <si>
    <t>RUAJ780917HSPBRN09</t>
  </si>
  <si>
    <t>RUCM890204FP7</t>
  </si>
  <si>
    <t>RUCN890204MHGZRT02</t>
  </si>
  <si>
    <t>RURL781116QJ9</t>
  </si>
  <si>
    <t>RURL781116MSPZJN07</t>
  </si>
  <si>
    <t>RUSO760607LB8</t>
  </si>
  <si>
    <t>RUSO760607MSPVGL03</t>
  </si>
  <si>
    <t>SADR780305K50</t>
  </si>
  <si>
    <t>SADR780305HSPLSF09</t>
  </si>
  <si>
    <t>SAML701004NU0</t>
  </si>
  <si>
    <t>SAML701004MSPLRR09</t>
  </si>
  <si>
    <t>SAPE711122AK5</t>
  </si>
  <si>
    <t>SAPE711122HSPMNL00</t>
  </si>
  <si>
    <t>SARM630502EA7</t>
  </si>
  <si>
    <t>SARM630502HSPNNR08</t>
  </si>
  <si>
    <t>SASG591128V18</t>
  </si>
  <si>
    <t>SASG591128HSPNLD09</t>
  </si>
  <si>
    <t>SETM681012ASA</t>
  </si>
  <si>
    <t>SETM681012HSPRRR01</t>
  </si>
  <si>
    <t>SIMV7104087G7</t>
  </si>
  <si>
    <t>SIMV710408HSPRNC00</t>
  </si>
  <si>
    <t>SITO710826RY5</t>
  </si>
  <si>
    <t>SITO710826MSPLPL07</t>
  </si>
  <si>
    <t>SIVR460513GK8</t>
  </si>
  <si>
    <t>SIVR460513HSPLRB09</t>
  </si>
  <si>
    <t>SOLD660417GY5</t>
  </si>
  <si>
    <t>SOLD660417MSPTNR02</t>
  </si>
  <si>
    <t>TEGD790912B79</t>
  </si>
  <si>
    <t>TEGD790912MSPRNL09</t>
  </si>
  <si>
    <t>TEOG570214T8A</t>
  </si>
  <si>
    <t>TEOG570214HSPRCR06</t>
  </si>
  <si>
    <t>TINA691007H57</t>
  </si>
  <si>
    <t>TINA691007HSPRJR05</t>
  </si>
  <si>
    <t>TOEX860325JN8</t>
  </si>
  <si>
    <t>TOEX860325MSPRSC06</t>
  </si>
  <si>
    <t>TOFR8004283Q6</t>
  </si>
  <si>
    <t>TOFR800428MSPRCB01</t>
  </si>
  <si>
    <t>TOMI610123MF0</t>
  </si>
  <si>
    <t>TOMI610123HSPVRL08</t>
  </si>
  <si>
    <t>TOMI610628R81</t>
  </si>
  <si>
    <t>TOMI610628MSPRNS04</t>
  </si>
  <si>
    <t>TOMS6209162B5</t>
  </si>
  <si>
    <t>TOMS620916MSPRCN03</t>
  </si>
  <si>
    <t>TONE7403103J6</t>
  </si>
  <si>
    <t>TONE740310HSPVTL06</t>
  </si>
  <si>
    <t>TONS750716RT0</t>
  </si>
  <si>
    <t>TONS750716MCLRVL01</t>
  </si>
  <si>
    <t>TORP620614DL8</t>
  </si>
  <si>
    <t>TORP620614MTSRMT07</t>
  </si>
  <si>
    <t>TOSM760208363</t>
  </si>
  <si>
    <t>TOSM760208HSPRLG04</t>
  </si>
  <si>
    <t>TOZR761021T4A</t>
  </si>
  <si>
    <t>TOZR761021HSPBCF09</t>
  </si>
  <si>
    <t>TUAG691023FZ5</t>
  </si>
  <si>
    <t>TUAG691023HSPRRS09</t>
  </si>
  <si>
    <t>VAHA700212797</t>
  </si>
  <si>
    <t>VAHA700212MTSZRR08</t>
  </si>
  <si>
    <t>VAMR7708202Y9</t>
  </si>
  <si>
    <t>VAMR770820MSPLRC07</t>
  </si>
  <si>
    <t>VARA690110SH8</t>
  </si>
  <si>
    <t>VARA690110HSPRMN02</t>
  </si>
  <si>
    <t>VEGE630912DG6</t>
  </si>
  <si>
    <t>VEGE630912MSPGRS06</t>
  </si>
  <si>
    <t>VELN790226NK7</t>
  </si>
  <si>
    <t>VELN790226HSPGPS08</t>
  </si>
  <si>
    <t>VEML550517KBA</t>
  </si>
  <si>
    <t>VEML550517MSPLRT04</t>
  </si>
  <si>
    <t>VEPR840111TK9</t>
  </si>
  <si>
    <t>VEPR840111MSPLNX02</t>
  </si>
  <si>
    <t>VILC750206FG0</t>
  </si>
  <si>
    <t>VILC750206MSPLLR05</t>
  </si>
  <si>
    <t>VIMR530429552</t>
  </si>
  <si>
    <t>VIMR530429MCLLDS02</t>
  </si>
  <si>
    <t>VINJ740730LS5</t>
  </si>
  <si>
    <t>VINJ740730MSPTYL00</t>
  </si>
  <si>
    <t>ZAEL5605308Z2</t>
  </si>
  <si>
    <t>ZAEL560530HSPPSS02</t>
  </si>
  <si>
    <t>ZAEN580910A82</t>
  </si>
  <si>
    <t>ZAEN580910HSPMLC05</t>
  </si>
  <si>
    <t>ZAER65101664A</t>
  </si>
  <si>
    <t>ZAER651016MSPPSS05</t>
  </si>
  <si>
    <t>ZAHS690627LN1</t>
  </si>
  <si>
    <t>ZAHS690627MSPVRC02</t>
  </si>
  <si>
    <t>ZUVP7411101R4</t>
  </si>
  <si>
    <t>ZUVP741110HSPXND04</t>
  </si>
  <si>
    <t>HECTOR ALVARADO AGUILAR</t>
  </si>
  <si>
    <t>CUITLAHUAC ARANDA CONTRERAS</t>
  </si>
  <si>
    <t>LENIN ARNULFO ALANIS CABRERA</t>
  </si>
  <si>
    <t>MARIA DEL CONSUELO ANASTASIO ESTEFES</t>
  </si>
  <si>
    <t>GABRIELA ANDRADE MEDINA</t>
  </si>
  <si>
    <t>MARIA ISABEL AYALA MANRRIQUE</t>
  </si>
  <si>
    <t>ANA KARINA ALVARADO ROBLEDO</t>
  </si>
  <si>
    <t>SILVIA ALVARADO SANCHEZ</t>
  </si>
  <si>
    <t>JOSEFINA IRASEMA ALVARADO VITALES</t>
  </si>
  <si>
    <t>JULIO ALMENDAREZ GOMEZ</t>
  </si>
  <si>
    <t>JOEL EMMANUEL ALEJO MEDINA</t>
  </si>
  <si>
    <t>JAIME ACEVEDO RODRIGUEZ</t>
  </si>
  <si>
    <t>MARTHA ALONSO MEDELLIN</t>
  </si>
  <si>
    <t>ALEJANDRO AGUILAR FERNANDEZ</t>
  </si>
  <si>
    <t>J. CRUZ FRANCISCO AGUILLON RODRIGUEZ</t>
  </si>
  <si>
    <t>WENDY GUADALUPE AGUILAR REYES</t>
  </si>
  <si>
    <t>ROSA MARIA AZUA ZUÑIGA</t>
  </si>
  <si>
    <t>JOSE ERNESTO BALDERAS MOCTEZUMA</t>
  </si>
  <si>
    <t>YOLANDA BARRIOS .</t>
  </si>
  <si>
    <t>ADAN BENITEZ CARDOSO</t>
  </si>
  <si>
    <t>BENIGNO BETANCOURT GOMEZ</t>
  </si>
  <si>
    <t>HIRAM ISRAEL BERNAL ROBLEDO</t>
  </si>
  <si>
    <t>CAROLINA DEL CARMEN BRIONES GUTIERREZ</t>
  </si>
  <si>
    <t>PETRA CASTILLO AVILA</t>
  </si>
  <si>
    <t>GABRIELA CHAVEZ FLORES</t>
  </si>
  <si>
    <t>VICTORIA CAMPOS FLORES</t>
  </si>
  <si>
    <t>CLAUDIA IVONE CANELA GUZMAN</t>
  </si>
  <si>
    <t>LAURA GRISELDA CARLOS MELCHOR</t>
  </si>
  <si>
    <t>GUSTAVO LEONEL CASTILLO ORTIZ</t>
  </si>
  <si>
    <t>HECTOR FELIPE CAMACHO REY</t>
  </si>
  <si>
    <t>MARTHA EUGENIA CAMACHO REGALADO</t>
  </si>
  <si>
    <t>SILVIA LEONOR CASTILLEJA VALADEZ</t>
  </si>
  <si>
    <t>LORENA CERVANTES ALMENDAREZ</t>
  </si>
  <si>
    <t>SANTIAGO CERNAS AVALOS</t>
  </si>
  <si>
    <t>JOSEFINA CERDA GARCIA</t>
  </si>
  <si>
    <t>GUILLERMO CERVANTES JIMENEZ</t>
  </si>
  <si>
    <t>LAURA CORTES ARRIAGA</t>
  </si>
  <si>
    <t>RICARDO ROLANDO CORTEZ CONTRERAS</t>
  </si>
  <si>
    <t>JUANA EVA CORDOVA HERNANDEZ</t>
  </si>
  <si>
    <t>MARY CRUZ CORDOVA HERNANDEZ</t>
  </si>
  <si>
    <t>PABLO CORPUS JUAREZ</t>
  </si>
  <si>
    <t>MA. LUISA COMPEAN LOPEZ</t>
  </si>
  <si>
    <t>REYNA COVARRUBIAS MENDOZA</t>
  </si>
  <si>
    <t>DAFNE SILVANA CORPUS RAMIREZ</t>
  </si>
  <si>
    <t>JESSICA ELIZABETH CONTRERAS RETA</t>
  </si>
  <si>
    <t>RAFAEL MARTIN COLUNGA RODRIGUEZ</t>
  </si>
  <si>
    <t>OSCAR CRUZ ALVARADO</t>
  </si>
  <si>
    <t>MARCO ANTONIO CUENDIA FUENTES</t>
  </si>
  <si>
    <t>JAVIER LEONARDO CRUZ RIVERA</t>
  </si>
  <si>
    <t>ARTURO CABRERA GALVAN</t>
  </si>
  <si>
    <t>MARIA ALICIA DELGADO RODRIGUEZ</t>
  </si>
  <si>
    <t>MA. ESTHER DIAZ BALDERAS</t>
  </si>
  <si>
    <t>ROBERTO DEBO TAPIA</t>
  </si>
  <si>
    <t>MARCELA IMELDA DIAZ DAVILA</t>
  </si>
  <si>
    <t>ESTANISLAO DIAZ MORELOS</t>
  </si>
  <si>
    <t>JOSE ANTONIO DIAZ PEDROZA</t>
  </si>
  <si>
    <t>ANNA MARIA DUARTE CHAVEZ</t>
  </si>
  <si>
    <t>JOSE LUIS ESCAMILLA ALVARADO</t>
  </si>
  <si>
    <t>MARISELA ESPARZA CERDA</t>
  </si>
  <si>
    <t>CLARA EMILIA ESPARZA DUQUE</t>
  </si>
  <si>
    <t>MAGALY ESTRADA HERNANDEZ</t>
  </si>
  <si>
    <t>TERESA DE JESUS ESTRADA MORALES</t>
  </si>
  <si>
    <t>SUSANA ELIZABETH ESCALANTE PEREZ</t>
  </si>
  <si>
    <t>ESTHER ESCALANTE RANGEL</t>
  </si>
  <si>
    <t>JUAN PATRICIO ESCAMILLA VARGAS</t>
  </si>
  <si>
    <t>JORGE VICENTE ESPINOLA GARCIA</t>
  </si>
  <si>
    <t>MARIA SUSANA FACUNDO GARCIA</t>
  </si>
  <si>
    <t>JOSE REYNALDO FAZ MELENDEZ</t>
  </si>
  <si>
    <t>AQUILES FERNANDEZ IZAGUIRRE</t>
  </si>
  <si>
    <t>GISELA FLORES BARRIENTOS</t>
  </si>
  <si>
    <t>LUIS ENRIQUE FLORES HERNANDEZ</t>
  </si>
  <si>
    <t>MONICA JAZMIN FLORES HERNANDEZ</t>
  </si>
  <si>
    <t>J. JESUS GALVAN ALVAREZ</t>
  </si>
  <si>
    <t>LAURA GALLARDO DEL ANGEL</t>
  </si>
  <si>
    <t>ANA DELIA GALLEGOS CASTAÑEDA</t>
  </si>
  <si>
    <t>MARIA GRISELDA GALVAN CASTRO</t>
  </si>
  <si>
    <t>JOSE ADRIAN GASCA GONZALEZ</t>
  </si>
  <si>
    <t>ALFREDO GARCIA GARCIA</t>
  </si>
  <si>
    <t>HERNANDO GAITAN GARCIA</t>
  </si>
  <si>
    <t>LILIA GARCIA HERNANDEZ</t>
  </si>
  <si>
    <t>EMMA NOELIA GALLARDO MEDINA</t>
  </si>
  <si>
    <t>JOSE DE JESUS GARCIA MUÑIZ</t>
  </si>
  <si>
    <t>HECTOR LUIS GARCIA ORTEGA</t>
  </si>
  <si>
    <t>JESUS ALBERTO GARZA ORTEGA</t>
  </si>
  <si>
    <t>MARIA GUADALUPE GARAY SILVA</t>
  </si>
  <si>
    <t>EVA GARCIA WILLIAMS</t>
  </si>
  <si>
    <t>FERNANDO GONZALEZ ALMENDAREZ</t>
  </si>
  <si>
    <t>KARLA GONZALEZ ABUNDIS</t>
  </si>
  <si>
    <t>ERIKA DEYADIRA GONZALEZ CISNEROS</t>
  </si>
  <si>
    <t>KARLA BEATRIZ GONZALEZ DIAZ</t>
  </si>
  <si>
    <t>LETICIA GONZALEZ FLORES</t>
  </si>
  <si>
    <t>RICARDO GOMEZ FLORES</t>
  </si>
  <si>
    <t>GABRIEL GONZALEZ GONZALEZ</t>
  </si>
  <si>
    <t>MARCO TULIO GONZALEZ GUERRA</t>
  </si>
  <si>
    <t>VICTOR GONZALEZ GONZALEZ</t>
  </si>
  <si>
    <t>IXCHEL GONZALEZ HERNANDEZ</t>
  </si>
  <si>
    <t>JUAN ANTONIO GODINEZ MARTINEZ</t>
  </si>
  <si>
    <t>JOSE GONZALEZ MARQUEZ</t>
  </si>
  <si>
    <t>ABEL ORLANDO GONZALEZ TRISTAN</t>
  </si>
  <si>
    <t>FRANCISCO JAVIER GONZALEZ ZAPATA</t>
  </si>
  <si>
    <t>OTILIA ELIZABETH GUERRA DIAZ</t>
  </si>
  <si>
    <t>JUANA ROSALVA GUTIERREZ HUERTA</t>
  </si>
  <si>
    <t>ISAIAS GUERRERO MONZON</t>
  </si>
  <si>
    <t>OLGA GUERRERO MORENO</t>
  </si>
  <si>
    <t>JOSE RAMON GUERRERO MUÑOZ</t>
  </si>
  <si>
    <t>ROSA MARIA GUERRERO MENDOZA</t>
  </si>
  <si>
    <t>MA. GUADALUPE GUERRERO NOYOLA</t>
  </si>
  <si>
    <t>JUAN ANTONIO GUERRERO REYNA</t>
  </si>
  <si>
    <t>INDIRA ITZEL HERNANDEZ BLANCO</t>
  </si>
  <si>
    <t>ANA MARIA VIOLETA HERNANDEZ GUTIERREZ</t>
  </si>
  <si>
    <t>FRANCISCO HERNANDEZ GONZALEZ</t>
  </si>
  <si>
    <t>FRANCO IVAN HERNANDEZ GONZALEZ</t>
  </si>
  <si>
    <t>ROBERTO HERNANDEZ HERNANDEZ</t>
  </si>
  <si>
    <t>JOSE VALENTIN HERNANDEZ JARA</t>
  </si>
  <si>
    <t>DAVID HERNANDEZ LOPEZ</t>
  </si>
  <si>
    <t>BENIGNO DE JESUS HERRERA MARTINEZ</t>
  </si>
  <si>
    <t>MARICELA HERNANDEZ MATA</t>
  </si>
  <si>
    <t>MA. DE FATIMA HERRERA NIETO</t>
  </si>
  <si>
    <t>ALEJANDRO HERNANDEZ REYNA</t>
  </si>
  <si>
    <t>MARIA ESPERANZA HERNANDEZ REYNA</t>
  </si>
  <si>
    <t>MOISES HERNANDEZ TELLO</t>
  </si>
  <si>
    <t>NORA ELVA HERNANDEZ ZAVALA</t>
  </si>
  <si>
    <t>REYNALDO HIDALGO LOPEZ</t>
  </si>
  <si>
    <t>VICTOR MANUEL HURTADO HERNANDEZ</t>
  </si>
  <si>
    <t>VICTOR MANUEL IZAGUIRRE ARELLANO</t>
  </si>
  <si>
    <t>NELLY ROSINA IZAGUIRRE CARDENAS</t>
  </si>
  <si>
    <t>GLORIA ESTHER IRACHETA PALOMINO</t>
  </si>
  <si>
    <t>AMBROSIO JACOBO ACEVEDO</t>
  </si>
  <si>
    <t>JOEL JASSO DIAZ DE LEON</t>
  </si>
  <si>
    <t>JOSE LUIS JAIMES MURILLO</t>
  </si>
  <si>
    <t>FRANCISCO ANTONIO JIMENEZ MALDONADO</t>
  </si>
  <si>
    <t>JANI ARELI JIMENEZ SILVA</t>
  </si>
  <si>
    <t>MARIA ELIZABETH LARA SALAZAR</t>
  </si>
  <si>
    <t>MARIA PATRICIA LEURA GONZALEZ</t>
  </si>
  <si>
    <t>MARIA VICTORIA LEIJA GAMEZ</t>
  </si>
  <si>
    <t>JORGE ALBERTO LIMON VILLANUEVA</t>
  </si>
  <si>
    <t>FELIX MANUEL LOPEZ ARMAS</t>
  </si>
  <si>
    <t>DAVID ALFONSO LOPEZ BARRON</t>
  </si>
  <si>
    <t>JORGE LUIS LOPEZ CHAVEZ</t>
  </si>
  <si>
    <t>RAFAEL LOPEZ CASTILLO</t>
  </si>
  <si>
    <t>MARIA JOVITA LOPEZ HERNANDEZ</t>
  </si>
  <si>
    <t>JUAN MARTIN LOPEZ MAYORGA</t>
  </si>
  <si>
    <t>JOSE DANIEL LOPEZ SOLIS</t>
  </si>
  <si>
    <t>ALMA GEORGINA MARTIN DEL CAMPO DE ANDA</t>
  </si>
  <si>
    <t>JOSE ANTONIO MARTINEZ ALVARADO</t>
  </si>
  <si>
    <t>KAREN ELISA MAYORGA ALMAZAN</t>
  </si>
  <si>
    <t>YENDI NAYELY MARTINEZ ALVARADO</t>
  </si>
  <si>
    <t>EDISA MARQUEZ BARRIOS</t>
  </si>
  <si>
    <t>ANA MARIA MARTINEZ CLEMENTE</t>
  </si>
  <si>
    <t>IMELDA MARQUEZ CISNEROS</t>
  </si>
  <si>
    <t>PABLO ALBERTO MARTINEZ DAVILA</t>
  </si>
  <si>
    <t>JOSE CIRILO MARTINEZ GUEL</t>
  </si>
  <si>
    <t>THANYA LIZZETH MARTINEZ GUERRERO</t>
  </si>
  <si>
    <t>GERARDO MASCORRO HERNANDEZ</t>
  </si>
  <si>
    <t>JOSE DE LA LUZ MARTINEZ HERNANDEZ</t>
  </si>
  <si>
    <t>ALICIA MARTINEZ MUÑOZ</t>
  </si>
  <si>
    <t>NELLY MARTINEZ MENDEZ</t>
  </si>
  <si>
    <t>JULIO CESAR MATEOS ROMERO</t>
  </si>
  <si>
    <t>SILVIA MARTINEZ RODRIGUEZ</t>
  </si>
  <si>
    <t>BLANCA ESTELA MARTINEZ SAUCEDO</t>
  </si>
  <si>
    <t>JUAN MANUEL MARTINEZ TORRES</t>
  </si>
  <si>
    <t>ANTONIO MARTINEZ VEGA</t>
  </si>
  <si>
    <t>EUSTOLIO MENDEZ ABAT</t>
  </si>
  <si>
    <t>SILVIA MANUELA MENDEZ BRISEÑO</t>
  </si>
  <si>
    <t>MARIA ARACELI MELCHOR DIAZ DE LEON</t>
  </si>
  <si>
    <t>ALEJANDRO MEDELLIN MEDRANO</t>
  </si>
  <si>
    <t>FELIPE MENDEZ MORENO</t>
  </si>
  <si>
    <t>JOSE MANUEL MELCHOR MORENO</t>
  </si>
  <si>
    <t>HECTOR ALEJANDRO MENDOZA PEREZ</t>
  </si>
  <si>
    <t>JORGE ALBERTO MENDOZA PEREZ</t>
  </si>
  <si>
    <t>ALEJO MEDELLIN RANGEL</t>
  </si>
  <si>
    <t>CONCEPCION CATALINA MONASTERIO CRUZ</t>
  </si>
  <si>
    <t>ADALBERTO MOCTEZUMA ESTRADA</t>
  </si>
  <si>
    <t>MARIA EMILIA MONREAL HERNANDEZ</t>
  </si>
  <si>
    <t>JOSE DE JESUS MOTA MARTINEZ</t>
  </si>
  <si>
    <t>ROSA AURELIA MORAN PERALES</t>
  </si>
  <si>
    <t>RAFAEL MONTANTE PADRON</t>
  </si>
  <si>
    <t>NORMA MOCTEZUMA RAMIREZ</t>
  </si>
  <si>
    <t>MARCO ANTONIO MONSIVAIS SAAVEDRA</t>
  </si>
  <si>
    <t>FRANCISCO JAVIER MORALES VELAZQUEZ</t>
  </si>
  <si>
    <t>MA. GUADALUPE MORALES VAZQUEZ</t>
  </si>
  <si>
    <t>PAMELA MUÑIZ GOMEZ</t>
  </si>
  <si>
    <t>FEDERICO MUÑOZ ZAPATA</t>
  </si>
  <si>
    <t>GABRIELA NAVARRO LOPEZ</t>
  </si>
  <si>
    <t>GUILLERMO NARVAEZ SANCHEZ</t>
  </si>
  <si>
    <t>HECTOR NICOLAS CRUZ</t>
  </si>
  <si>
    <t>IRANI CRISTAL NOUCHE REYNA</t>
  </si>
  <si>
    <t>JOSE VICTOR OÑATE GARCIA</t>
  </si>
  <si>
    <t>SILVIA GUADALUPE ORTEGA DIAZ</t>
  </si>
  <si>
    <t>ALEJANDRINA ORELLANA LASTRE</t>
  </si>
  <si>
    <t>AUREA ORTEGA MARTINEZ</t>
  </si>
  <si>
    <t>TERESA DE JESUS OLLERVIDES MARTINEZ</t>
  </si>
  <si>
    <t>ROBERTO ONTIVEROS OLVERA</t>
  </si>
  <si>
    <t>EDGAR EDUARDO ORDOÑEZ FLORES</t>
  </si>
  <si>
    <t>ISABEL OROZCO NARVAEZ</t>
  </si>
  <si>
    <t>JOSE LUIS OLMOS SALINAS</t>
  </si>
  <si>
    <t>AGRACIANO PAITA GARCIA</t>
  </si>
  <si>
    <t>DULCE MARIA PEREZ BRAVO</t>
  </si>
  <si>
    <t>JOSE LUIS PERALES DURAN</t>
  </si>
  <si>
    <t>YOLANDA GRICELDA PEREZ DIAZ</t>
  </si>
  <si>
    <t>JULIO CESAR PEREZ GONZALEZ</t>
  </si>
  <si>
    <t>ROMAN PEREZ GARCIA</t>
  </si>
  <si>
    <t>ANTONIO ALEJANDRO PEREZ LOREDO</t>
  </si>
  <si>
    <t>MARIA TERESA DE JESUS PEÑA DE LA MAZA</t>
  </si>
  <si>
    <t>CARLOS PEREZ TERAN</t>
  </si>
  <si>
    <t>MARIA GUADALUPE PINEDA PALOMEQUE</t>
  </si>
  <si>
    <t>MARTIN OTHON PINEDA PALOMEQUE</t>
  </si>
  <si>
    <t>ALMA DELIA PORTILLA LARA</t>
  </si>
  <si>
    <t>MAURA REBECA QUINTANILLA MARTINEZ</t>
  </si>
  <si>
    <t>ISMAEL RANGEL LOERA</t>
  </si>
  <si>
    <t>AGUSTIN RAMIREZ MURGUIA</t>
  </si>
  <si>
    <t>CESAREO RAMIREZ MEDINA</t>
  </si>
  <si>
    <t>JOSE JUAN RAMIREZ MENDEZ</t>
  </si>
  <si>
    <t>PABLO RAMIREZ MARTINEZ</t>
  </si>
  <si>
    <t>FEDERICO RAMIREZ RINCON</t>
  </si>
  <si>
    <t>LUIS RAMIREZ RINCON</t>
  </si>
  <si>
    <t>J. JESUS RAMIREZ SALDAÑA</t>
  </si>
  <si>
    <t>LUZ ELENA RAMIREZ YAÑEZ</t>
  </si>
  <si>
    <t>IRMA REYES AGUILAR</t>
  </si>
  <si>
    <t>ISAAC REYES ARZOLA</t>
  </si>
  <si>
    <t>JUAN REYES ALANIS</t>
  </si>
  <si>
    <t>JUVENCIO REYNA CARDENAS</t>
  </si>
  <si>
    <t>MARIA CONCEPCION REYES MARTINEZ</t>
  </si>
  <si>
    <t>ROSALIA REYES MENDEZ</t>
  </si>
  <si>
    <t>MARIA YAMINA REYES MENDOZA</t>
  </si>
  <si>
    <t>JOSE ANTONIO REYES SORIA</t>
  </si>
  <si>
    <t>VIRGINIA RIOS GONZALEZ</t>
  </si>
  <si>
    <t>LUIS FERNANDO RIVERA TURRUBIARTES</t>
  </si>
  <si>
    <t>JAVIER VLADIMIR RODRIGUEZ AVALOS</t>
  </si>
  <si>
    <t>ROMANA RODRIGUEZ ALVARADO</t>
  </si>
  <si>
    <t>TERESA DE JESUS RODRIGUEZ ALVISO</t>
  </si>
  <si>
    <t>ALMA ROSA RODRIGUEZ BARRON</t>
  </si>
  <si>
    <t>ELSA RODRIGUEZ CERDA</t>
  </si>
  <si>
    <t>GILBERTO RODRIGUEZ GARCIA</t>
  </si>
  <si>
    <t>HECTOR ROCHA GAITAN</t>
  </si>
  <si>
    <t>JAVIER ROCHA GUEVARA</t>
  </si>
  <si>
    <t>OLGA MIRIAM RODRIGUEZ GARCIA</t>
  </si>
  <si>
    <t>ADRIANA LETICIA RODRIGUEZ LOPEZ</t>
  </si>
  <si>
    <t>ELIA ARACELI ROJO MAYA</t>
  </si>
  <si>
    <t>FRANCISCO JAVIER RODRIGUEZ MARQUEZ</t>
  </si>
  <si>
    <t>ROBERTO RODRIGUEZ NARVAEZ</t>
  </si>
  <si>
    <t>ARMANDO RODRIGUEZ RODRIGUEZ</t>
  </si>
  <si>
    <t>ARNOLDO RODRIGUEZ VARELA</t>
  </si>
  <si>
    <t>FRANCISCA RUBIO ALMARAZ</t>
  </si>
  <si>
    <t>JUAN JESUS RUBIO ARTEAGA</t>
  </si>
  <si>
    <t>MA. NATIVIDAD RUIZ CORTES</t>
  </si>
  <si>
    <t>LEONOR ORLEM RUIZ ROJAS</t>
  </si>
  <si>
    <t>OLGA ELENA RUVALCABA SEGURA</t>
  </si>
  <si>
    <t>RAFAEL SALADO DIOSDADO</t>
  </si>
  <si>
    <t>LAURA GEORGINA SALAS MARTINEZ</t>
  </si>
  <si>
    <t>ELOI SAMANO PONCE</t>
  </si>
  <si>
    <t>MARTIN SANDOVAL RANGEL</t>
  </si>
  <si>
    <t>JOSE GUADALUPE SANCHEZ SILVA</t>
  </si>
  <si>
    <t>JOSE MARTIN SERNA TORRES</t>
  </si>
  <si>
    <t>VICTOR MANUEL SIERRA MONTOYA</t>
  </si>
  <si>
    <t>OLGA LIDIA SILVA TAPIA</t>
  </si>
  <si>
    <t>ROBERTO SILVA VARGAS</t>
  </si>
  <si>
    <t>DORA SILVIA SOTO DE LEON</t>
  </si>
  <si>
    <t>DULCE MARIA TREJO GONZALEZ</t>
  </si>
  <si>
    <t>GERARDO VALENTIN TREVIÑO OCEJO</t>
  </si>
  <si>
    <t>ARTURO TIRADO NAJERA</t>
  </si>
  <si>
    <t>XOCHITL ARMANDINA TORRES ESTRADA</t>
  </si>
  <si>
    <t>MARIA REBECA TORRES FACUNDO</t>
  </si>
  <si>
    <t>ILDEFONSO TOVAR MARTINEZ</t>
  </si>
  <si>
    <t>MARIA ISABEL TORRES MONTERO</t>
  </si>
  <si>
    <t>SANDRA LUZ TORRES MOCTEZUMA</t>
  </si>
  <si>
    <t>ELICER TOVAR NIETO</t>
  </si>
  <si>
    <t>SILVIA ELIZABETH TORRES NAVA</t>
  </si>
  <si>
    <t>MARIA PATRICIA TORRES ROMERO</t>
  </si>
  <si>
    <t>MIGUEL TORRES SALDAÑA</t>
  </si>
  <si>
    <t>RAFAEL TOBIAS ZACARIAS</t>
  </si>
  <si>
    <t>GUSTAVO TURRUBIARTES ARMENDARIZ</t>
  </si>
  <si>
    <t>ARISTEA VAZQUEZ HERNANDEZ</t>
  </si>
  <si>
    <t>ROCIO YUNUEN VALDIVIA MARQUEZ</t>
  </si>
  <si>
    <t>JOSE ANGEL VARGAS RAMIREZ</t>
  </si>
  <si>
    <t>MARIA ESTELA VEGA GUERRERO</t>
  </si>
  <si>
    <t>NESTOR DAVID VEGA LOPEZ</t>
  </si>
  <si>
    <t>LETICIA VELAZQUEZ MORALES</t>
  </si>
  <si>
    <t>ROXANA VELAZQUEZ PUENTE</t>
  </si>
  <si>
    <t>MARIA DEL CARMEN VILLANUEVA LLANAS</t>
  </si>
  <si>
    <t>ROSA ALICIA VILLEGAS MEDELLIN</t>
  </si>
  <si>
    <t>JULIETA VITALES NOYOLA</t>
  </si>
  <si>
    <t>JOSE LUIS ZAPATA ESQUIVEL</t>
  </si>
  <si>
    <t>NICOLAS FLORENTINO ZAMORA ELENA</t>
  </si>
  <si>
    <t>ROSALVA ZAPATA ESQUIVEL</t>
  </si>
  <si>
    <t>MARIA DEL SOCORRO ZAVALA HERNANDEZ</t>
  </si>
  <si>
    <t>PEDRO ZUÑIGA VENTURA</t>
  </si>
  <si>
    <t>00.0</t>
  </si>
  <si>
    <t>PC</t>
  </si>
  <si>
    <t>PROFESOR INSTRUCTOR C</t>
  </si>
  <si>
    <t>H</t>
  </si>
  <si>
    <t>115</t>
  </si>
  <si>
    <t>1253</t>
  </si>
  <si>
    <t>PB</t>
  </si>
  <si>
    <t>TECNICO CB I I</t>
  </si>
  <si>
    <t>62</t>
  </si>
  <si>
    <t>1064</t>
  </si>
  <si>
    <t>PA</t>
  </si>
  <si>
    <t>TECNICO CB I</t>
  </si>
  <si>
    <t>117</t>
  </si>
  <si>
    <t>0872</t>
  </si>
  <si>
    <t>TA</t>
  </si>
  <si>
    <t>TECNICO INSTRUCTOR A</t>
  </si>
  <si>
    <t>0797</t>
  </si>
  <si>
    <t>COMP. SDO. PROV. P.A.F.T</t>
  </si>
  <si>
    <t>11302</t>
  </si>
  <si>
    <t>AJUSTE PAGO DIA 15</t>
  </si>
  <si>
    <t>HORAS NO TRAB. ACAD.</t>
  </si>
  <si>
    <t>E</t>
  </si>
  <si>
    <t>HORAS NO TRAB. ACAD..</t>
  </si>
  <si>
    <t>INCAPACIDAD ACAD.</t>
  </si>
  <si>
    <t>INCAPACIDAD ACAD..</t>
  </si>
  <si>
    <t>SALARIO BASE ACAD,,</t>
  </si>
  <si>
    <t>SALARIO BASE ACAD,,,</t>
  </si>
  <si>
    <t>SALARIO BASE ACAD,,,,</t>
  </si>
  <si>
    <t>SALARIO BASE ACAD.</t>
  </si>
  <si>
    <t>SALARIO BASE ACAD..</t>
  </si>
  <si>
    <t>SALARIO BASE ACAD...</t>
  </si>
  <si>
    <t>SALARIO BASE ACAD....</t>
  </si>
  <si>
    <t>SALARIO BASE ACAD.....</t>
  </si>
  <si>
    <t>20170315</t>
  </si>
  <si>
    <t>SERVICIO ACADEMICO</t>
  </si>
  <si>
    <t>SUBSIDIO INCAPACIDAD.</t>
  </si>
  <si>
    <t>SUBSIDIO INCAPACIDAD..</t>
  </si>
  <si>
    <t>2553</t>
  </si>
  <si>
    <t>DIAS ECONOMICOS D</t>
  </si>
  <si>
    <t>15409</t>
  </si>
  <si>
    <t>2629</t>
  </si>
  <si>
    <t>ESTIMULO DOCENTE F</t>
  </si>
  <si>
    <t>2630</t>
  </si>
  <si>
    <t>MATERIAL DIDACTICO E</t>
  </si>
  <si>
    <t>13409</t>
  </si>
  <si>
    <t>2632</t>
  </si>
  <si>
    <t>COMPLEMENTO</t>
  </si>
  <si>
    <t>OTRO DESCUENTO</t>
  </si>
  <si>
    <t>2952</t>
  </si>
  <si>
    <t>GARSOT</t>
  </si>
  <si>
    <t>PRIMA VACACIONAL FG</t>
  </si>
  <si>
    <t>13205</t>
  </si>
  <si>
    <t>PRIMA VACACIONAL.</t>
  </si>
  <si>
    <t>I.S.P.T. A RET. B</t>
  </si>
  <si>
    <t>I.S.P.T. A RETENER...</t>
  </si>
  <si>
    <t>SUB. P/EMP..</t>
  </si>
  <si>
    <t>5710</t>
  </si>
  <si>
    <t>ANTICIPO DE SUELDO.</t>
  </si>
  <si>
    <t>6255</t>
  </si>
  <si>
    <t>RETENCION IMSS</t>
  </si>
  <si>
    <t>6301</t>
  </si>
  <si>
    <t>CAJA DE AHORRO</t>
  </si>
  <si>
    <t>8096</t>
  </si>
  <si>
    <t>CREDITO INFONAVIT</t>
  </si>
  <si>
    <t>CUOTA SIND. SACONALEP</t>
  </si>
  <si>
    <t>CUOTA SIND. SACONALEP.</t>
  </si>
  <si>
    <t>CUOTA SIND. SATTCONALEP.</t>
  </si>
  <si>
    <t>CUOTA SIND. SATTCONALEP..</t>
  </si>
  <si>
    <t>20.0</t>
  </si>
  <si>
    <t>Subdirector de Administración</t>
  </si>
  <si>
    <t>C.P. Saul Torres Alvarado</t>
  </si>
  <si>
    <t>2do Trimestre 2017</t>
  </si>
  <si>
    <t>CEPJ6204099P3</t>
  </si>
  <si>
    <t>CEPJ620409HDFDNN07</t>
  </si>
  <si>
    <t>REAI710311HSPYRS06</t>
  </si>
  <si>
    <t>JUAN MANUEL CEDILLO PONCE</t>
  </si>
  <si>
    <t>JORGE ALFREDO HERNANDEZ 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</si>
</sst>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#,##0.00_ ;\-#,##0.00\ "/>
    <numFmt numFmtId="166" formatCode="00.0"/>
    <numFmt numFmtId="167" formatCode="#,##0_ ;\-#,##0\ "/>
    <numFmt numFmtId="168" formatCode="0.0"/>
    <numFmt numFmtId="169" formatCode="0.0%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color rgb="FF000000"/>
      <name val="Arial"/>
      <family val="2"/>
    </font>
    <font>
      <sz val="11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9"/>
      <color rgb="FF000000"/>
      <name val="Calibri"/>
      <family val="2"/>
      <scheme val="minor"/>
    </font>
    <font>
      <b/>
      <sz val="14"/>
      <name val="Calibri"/>
      <family val="2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</font>
    <font>
      <sz val="11"/>
      <color theme="3" tint="-0.249977111117893"/>
      <name val="Calibri"/>
      <family val="2"/>
    </font>
    <font>
      <sz val="9"/>
      <color theme="3" tint="-0.249977111117893"/>
      <name val="Calibri"/>
      <family val="2"/>
    </font>
    <font>
      <sz val="11"/>
      <name val="Calibri"/>
      <family val="2"/>
    </font>
    <font>
      <sz val="9"/>
      <color rgb="FF17375E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color theme="1"/>
      <name val="Wingdings"/>
      <charset val="2"/>
    </font>
    <font>
      <sz val="9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name val="Verdana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 tint="-0.249977111117893"/>
      <name val="Calibri"/>
      <scheme val="minor"/>
    </font>
    <font>
      <sz val="11"/>
      <color theme="3" tint="-0.249977111117893"/>
      <name val="Calibri"/>
    </font>
    <font>
      <sz val="9"/>
      <color theme="3" tint="-0.249977111117893"/>
      <name val="Calibri"/>
      <scheme val="minor"/>
    </font>
    <font>
      <sz val="11"/>
      <color rgb="FF1F497D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0" fillId="0" borderId="0"/>
  </cellStyleXfs>
  <cellXfs count="498">
    <xf numFmtId="0" fontId="0" fillId="0" borderId="0" xfId="0"/>
    <xf numFmtId="0" fontId="0" fillId="0" borderId="0" xfId="0" applyBorder="1"/>
    <xf numFmtId="164" fontId="8" fillId="0" borderId="0" xfId="3" applyNumberFormat="1" applyFont="1" applyBorder="1" applyAlignment="1">
      <alignment horizontal="center" wrapText="1"/>
    </xf>
    <xf numFmtId="164" fontId="8" fillId="0" borderId="1" xfId="3" applyNumberFormat="1" applyFont="1" applyBorder="1" applyAlignment="1">
      <alignment horizontal="center" wrapText="1"/>
    </xf>
    <xf numFmtId="164" fontId="8" fillId="0" borderId="2" xfId="3" applyNumberFormat="1" applyFont="1" applyBorder="1" applyAlignment="1">
      <alignment horizontal="center" wrapText="1"/>
    </xf>
    <xf numFmtId="0" fontId="3" fillId="4" borderId="0" xfId="2" applyFont="1" applyFill="1" applyAlignment="1">
      <alignment horizontal="center" vertical="center"/>
    </xf>
    <xf numFmtId="1" fontId="10" fillId="0" borderId="0" xfId="1" applyNumberFormat="1" applyFont="1" applyBorder="1" applyAlignment="1" applyProtection="1">
      <alignment horizontal="center" vertical="center"/>
      <protection locked="0"/>
    </xf>
    <xf numFmtId="1" fontId="10" fillId="0" borderId="0" xfId="1" applyNumberFormat="1" applyFont="1" applyBorder="1" applyAlignment="1" applyProtection="1">
      <alignment horizontal="center" vertical="center"/>
      <protection hidden="1"/>
    </xf>
    <xf numFmtId="165" fontId="11" fillId="0" borderId="0" xfId="1" applyNumberFormat="1" applyFont="1" applyBorder="1" applyAlignment="1">
      <alignment horizontal="center" vertical="center"/>
    </xf>
    <xf numFmtId="0" fontId="12" fillId="0" borderId="0" xfId="0" applyFont="1"/>
    <xf numFmtId="1" fontId="0" fillId="0" borderId="0" xfId="0" applyNumberFormat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4" fillId="0" borderId="0" xfId="0" applyFont="1" applyProtection="1"/>
    <xf numFmtId="0" fontId="5" fillId="5" borderId="5" xfId="0" applyFont="1" applyFill="1" applyBorder="1" applyProtection="1"/>
    <xf numFmtId="0" fontId="5" fillId="5" borderId="6" xfId="0" applyFont="1" applyFill="1" applyBorder="1" applyProtection="1"/>
    <xf numFmtId="0" fontId="5" fillId="5" borderId="7" xfId="0" applyFont="1" applyFill="1" applyBorder="1" applyProtection="1"/>
    <xf numFmtId="0" fontId="15" fillId="0" borderId="0" xfId="0" applyFont="1" applyProtection="1"/>
    <xf numFmtId="0" fontId="16" fillId="5" borderId="0" xfId="0" applyFont="1" applyFill="1" applyBorder="1" applyAlignment="1" applyProtection="1"/>
    <xf numFmtId="0" fontId="5" fillId="5" borderId="0" xfId="0" applyFont="1" applyFill="1" applyBorder="1" applyAlignment="1" applyProtection="1"/>
    <xf numFmtId="0" fontId="5" fillId="5" borderId="0" xfId="0" applyFont="1" applyFill="1" applyBorder="1" applyProtection="1"/>
    <xf numFmtId="0" fontId="5" fillId="5" borderId="0" xfId="0" applyFont="1" applyFill="1" applyBorder="1" applyAlignment="1" applyProtection="1">
      <alignment horizontal="right"/>
    </xf>
    <xf numFmtId="0" fontId="5" fillId="5" borderId="0" xfId="0" applyFont="1" applyFill="1" applyBorder="1" applyProtection="1">
      <protection hidden="1"/>
    </xf>
    <xf numFmtId="0" fontId="5" fillId="5" borderId="12" xfId="0" applyFont="1" applyFill="1" applyBorder="1" applyProtection="1"/>
    <xf numFmtId="0" fontId="17" fillId="5" borderId="9" xfId="0" applyFont="1" applyFill="1" applyBorder="1" applyProtection="1"/>
    <xf numFmtId="0" fontId="17" fillId="5" borderId="10" xfId="0" applyFont="1" applyFill="1" applyBorder="1" applyAlignment="1" applyProtection="1">
      <alignment horizontal="right"/>
    </xf>
    <xf numFmtId="0" fontId="18" fillId="0" borderId="0" xfId="0" applyFont="1" applyProtection="1"/>
    <xf numFmtId="0" fontId="19" fillId="0" borderId="0" xfId="0" applyFont="1" applyProtection="1"/>
    <xf numFmtId="0" fontId="21" fillId="0" borderId="0" xfId="0" applyFont="1" applyProtection="1"/>
    <xf numFmtId="0" fontId="20" fillId="6" borderId="13" xfId="0" applyFont="1" applyFill="1" applyBorder="1" applyAlignment="1" applyProtection="1">
      <alignment horizontal="center" vertical="center" wrapText="1"/>
    </xf>
    <xf numFmtId="0" fontId="20" fillId="7" borderId="13" xfId="0" applyFont="1" applyFill="1" applyBorder="1" applyAlignment="1" applyProtection="1">
      <alignment horizontal="center" vertical="center" wrapText="1"/>
    </xf>
    <xf numFmtId="0" fontId="20" fillId="6" borderId="14" xfId="0" applyFont="1" applyFill="1" applyBorder="1" applyAlignment="1" applyProtection="1">
      <alignment vertical="center" wrapText="1"/>
    </xf>
    <xf numFmtId="0" fontId="14" fillId="0" borderId="0" xfId="0" applyFont="1"/>
    <xf numFmtId="0" fontId="14" fillId="0" borderId="0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vertical="center" wrapText="1"/>
    </xf>
    <xf numFmtId="164" fontId="14" fillId="0" borderId="0" xfId="0" applyNumberFormat="1" applyFont="1" applyFill="1" applyBorder="1" applyAlignment="1" applyProtection="1">
      <alignment horizontal="center" vertical="center" wrapText="1"/>
    </xf>
    <xf numFmtId="166" fontId="14" fillId="0" borderId="0" xfId="0" applyNumberFormat="1" applyFont="1" applyFill="1" applyBorder="1" applyAlignment="1" applyProtection="1">
      <alignment horizontal="center" vertical="center" wrapText="1"/>
    </xf>
    <xf numFmtId="165" fontId="14" fillId="0" borderId="0" xfId="1" applyNumberFormat="1" applyFont="1" applyFill="1" applyBorder="1" applyAlignment="1" applyProtection="1">
      <alignment vertical="center" wrapText="1"/>
    </xf>
    <xf numFmtId="4" fontId="14" fillId="0" borderId="0" xfId="0" applyNumberFormat="1" applyFont="1" applyFill="1" applyBorder="1" applyAlignment="1" applyProtection="1">
      <alignment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0" fillId="0" borderId="11" xfId="0" applyFont="1" applyFill="1" applyBorder="1"/>
    <xf numFmtId="167" fontId="1" fillId="5" borderId="0" xfId="1" applyNumberFormat="1" applyFont="1" applyFill="1" applyBorder="1" applyProtection="1">
      <protection hidden="1"/>
    </xf>
    <xf numFmtId="0" fontId="10" fillId="0" borderId="0" xfId="0" applyFont="1" applyFill="1" applyBorder="1"/>
    <xf numFmtId="0" fontId="13" fillId="0" borderId="0" xfId="0" applyFont="1"/>
    <xf numFmtId="167" fontId="1" fillId="5" borderId="0" xfId="1" applyNumberFormat="1" applyFont="1" applyFill="1" applyBorder="1"/>
    <xf numFmtId="165" fontId="10" fillId="5" borderId="0" xfId="1" applyNumberFormat="1" applyFont="1" applyFill="1" applyBorder="1"/>
    <xf numFmtId="0" fontId="13" fillId="0" borderId="0" xfId="0" applyFont="1" applyFill="1" applyBorder="1"/>
    <xf numFmtId="0" fontId="13" fillId="0" borderId="12" xfId="0" applyFont="1" applyFill="1" applyBorder="1"/>
    <xf numFmtId="0" fontId="22" fillId="0" borderId="11" xfId="0" applyFont="1" applyFill="1" applyBorder="1"/>
    <xf numFmtId="0" fontId="22" fillId="0" borderId="0" xfId="0" applyFont="1" applyFill="1" applyBorder="1"/>
    <xf numFmtId="0" fontId="23" fillId="0" borderId="0" xfId="0" applyFont="1"/>
    <xf numFmtId="0" fontId="24" fillId="0" borderId="0" xfId="0" applyFont="1" applyFill="1" applyBorder="1"/>
    <xf numFmtId="0" fontId="24" fillId="0" borderId="12" xfId="0" applyFont="1" applyFill="1" applyBorder="1"/>
    <xf numFmtId="0" fontId="24" fillId="0" borderId="8" xfId="0" applyFont="1" applyFill="1" applyBorder="1"/>
    <xf numFmtId="0" fontId="24" fillId="0" borderId="9" xfId="0" applyFont="1" applyFill="1" applyBorder="1"/>
    <xf numFmtId="0" fontId="25" fillId="0" borderId="9" xfId="0" applyFont="1" applyFill="1" applyBorder="1"/>
    <xf numFmtId="0" fontId="24" fillId="0" borderId="10" xfId="0" applyFont="1" applyFill="1" applyBorder="1"/>
    <xf numFmtId="0" fontId="22" fillId="0" borderId="0" xfId="0" applyFont="1"/>
    <xf numFmtId="0" fontId="24" fillId="0" borderId="0" xfId="0" applyFont="1"/>
    <xf numFmtId="0" fontId="17" fillId="0" borderId="0" xfId="0" applyFont="1"/>
    <xf numFmtId="0" fontId="28" fillId="0" borderId="0" xfId="0" applyFont="1"/>
    <xf numFmtId="0" fontId="20" fillId="6" borderId="13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5" borderId="11" xfId="0" applyFont="1" applyFill="1" applyBorder="1" applyAlignment="1" applyProtection="1">
      <alignment horizontal="left"/>
      <protection hidden="1"/>
    </xf>
    <xf numFmtId="0" fontId="16" fillId="5" borderId="0" xfId="0" applyFont="1" applyFill="1" applyBorder="1" applyAlignment="1" applyProtection="1">
      <alignment horizontal="left"/>
      <protection hidden="1"/>
    </xf>
    <xf numFmtId="0" fontId="29" fillId="0" borderId="0" xfId="0" applyFont="1"/>
    <xf numFmtId="0" fontId="5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15" fillId="0" borderId="0" xfId="0" applyFont="1"/>
    <xf numFmtId="0" fontId="5" fillId="5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5" borderId="12" xfId="0" applyFont="1" applyFill="1" applyBorder="1"/>
    <xf numFmtId="0" fontId="17" fillId="5" borderId="8" xfId="0" applyFont="1" applyFill="1" applyBorder="1"/>
    <xf numFmtId="0" fontId="17" fillId="5" borderId="9" xfId="0" applyFont="1" applyFill="1" applyBorder="1"/>
    <xf numFmtId="0" fontId="0" fillId="5" borderId="10" xfId="0" applyFont="1" applyFill="1" applyBorder="1" applyAlignment="1">
      <alignment horizontal="right"/>
    </xf>
    <xf numFmtId="0" fontId="30" fillId="0" borderId="0" xfId="0" applyFont="1" applyAlignment="1">
      <alignment horizontal="left" vertical="center"/>
    </xf>
    <xf numFmtId="0" fontId="31" fillId="0" borderId="0" xfId="0" applyFont="1"/>
    <xf numFmtId="0" fontId="30" fillId="0" borderId="0" xfId="0" applyFont="1"/>
    <xf numFmtId="0" fontId="20" fillId="6" borderId="13" xfId="0" applyFont="1" applyFill="1" applyBorder="1" applyAlignment="1">
      <alignment horizontal="center" vertical="center" wrapText="1"/>
    </xf>
    <xf numFmtId="0" fontId="32" fillId="0" borderId="0" xfId="0" applyFont="1"/>
    <xf numFmtId="0" fontId="20" fillId="7" borderId="13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vertical="center" wrapText="1"/>
    </xf>
    <xf numFmtId="0" fontId="14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wrapText="1"/>
    </xf>
    <xf numFmtId="0" fontId="14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vertical="center" wrapText="1"/>
    </xf>
    <xf numFmtId="2" fontId="14" fillId="0" borderId="6" xfId="1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/>
    <xf numFmtId="0" fontId="20" fillId="0" borderId="0" xfId="0" applyFont="1" applyFill="1" applyBorder="1"/>
    <xf numFmtId="0" fontId="3" fillId="5" borderId="0" xfId="0" applyFont="1" applyFill="1"/>
    <xf numFmtId="4" fontId="3" fillId="5" borderId="0" xfId="0" applyNumberFormat="1" applyFont="1" applyFill="1"/>
    <xf numFmtId="0" fontId="21" fillId="0" borderId="0" xfId="0" applyFont="1" applyFill="1" applyBorder="1"/>
    <xf numFmtId="0" fontId="21" fillId="0" borderId="12" xfId="0" applyFont="1" applyFill="1" applyBorder="1"/>
    <xf numFmtId="0" fontId="34" fillId="0" borderId="0" xfId="0" applyFont="1"/>
    <xf numFmtId="0" fontId="10" fillId="0" borderId="0" xfId="0" applyFont="1" applyFill="1" applyBorder="1" applyAlignment="1"/>
    <xf numFmtId="0" fontId="23" fillId="0" borderId="9" xfId="0" applyFont="1" applyBorder="1"/>
    <xf numFmtId="0" fontId="17" fillId="5" borderId="10" xfId="0" applyFont="1" applyFill="1" applyBorder="1"/>
    <xf numFmtId="0" fontId="10" fillId="7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vertical="center" wrapText="1"/>
    </xf>
    <xf numFmtId="0" fontId="10" fillId="7" borderId="26" xfId="0" applyFont="1" applyFill="1" applyBorder="1" applyAlignment="1">
      <alignment vertical="center"/>
    </xf>
    <xf numFmtId="0" fontId="10" fillId="7" borderId="27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 wrapText="1"/>
    </xf>
    <xf numFmtId="0" fontId="0" fillId="0" borderId="0" xfId="0" applyFill="1"/>
    <xf numFmtId="1" fontId="13" fillId="0" borderId="13" xfId="0" applyNumberFormat="1" applyFont="1" applyFill="1" applyBorder="1" applyAlignment="1">
      <alignment vertical="center" wrapText="1"/>
    </xf>
    <xf numFmtId="1" fontId="13" fillId="0" borderId="13" xfId="0" applyNumberFormat="1" applyFont="1" applyFill="1" applyBorder="1" applyAlignment="1">
      <alignment horizontal="left"/>
    </xf>
    <xf numFmtId="1" fontId="13" fillId="0" borderId="13" xfId="0" applyNumberFormat="1" applyFont="1" applyFill="1" applyBorder="1" applyAlignment="1">
      <alignment wrapText="1"/>
    </xf>
    <xf numFmtId="0" fontId="13" fillId="0" borderId="16" xfId="0" applyNumberFormat="1" applyFont="1" applyFill="1" applyBorder="1" applyAlignment="1">
      <alignment horizontal="center" vertical="center" wrapText="1"/>
    </xf>
    <xf numFmtId="164" fontId="13" fillId="0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vertical="center" wrapText="1"/>
    </xf>
    <xf numFmtId="166" fontId="13" fillId="0" borderId="16" xfId="0" applyNumberFormat="1" applyFont="1" applyFill="1" applyBorder="1" applyAlignment="1">
      <alignment horizontal="center" vertical="center" wrapText="1"/>
    </xf>
    <xf numFmtId="0" fontId="13" fillId="0" borderId="28" xfId="0" applyNumberFormat="1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43" fontId="13" fillId="0" borderId="13" xfId="1" applyNumberFormat="1" applyFont="1" applyFill="1" applyBorder="1" applyAlignment="1">
      <alignment horizontal="right"/>
    </xf>
    <xf numFmtId="0" fontId="10" fillId="0" borderId="5" xfId="0" applyFont="1" applyFill="1" applyBorder="1"/>
    <xf numFmtId="0" fontId="3" fillId="0" borderId="0" xfId="0" applyFont="1"/>
    <xf numFmtId="0" fontId="3" fillId="0" borderId="6" xfId="0" applyFont="1" applyBorder="1"/>
    <xf numFmtId="0" fontId="3" fillId="0" borderId="6" xfId="0" quotePrefix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3" fillId="0" borderId="6" xfId="0" quotePrefix="1" applyFont="1" applyBorder="1" applyAlignment="1">
      <alignment horizontal="left" vertical="top"/>
    </xf>
    <xf numFmtId="0" fontId="36" fillId="0" borderId="6" xfId="0" applyFont="1" applyBorder="1" applyAlignment="1">
      <alignment horizontal="right"/>
    </xf>
    <xf numFmtId="165" fontId="10" fillId="5" borderId="7" xfId="1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8" xfId="0" applyBorder="1"/>
    <xf numFmtId="0" fontId="36" fillId="0" borderId="9" xfId="0" applyFont="1" applyBorder="1" applyAlignment="1">
      <alignment horizontal="right"/>
    </xf>
    <xf numFmtId="0" fontId="36" fillId="0" borderId="9" xfId="0" applyFont="1" applyBorder="1" applyAlignment="1">
      <alignment horizontal="left" indent="3"/>
    </xf>
    <xf numFmtId="0" fontId="4" fillId="0" borderId="9" xfId="0" applyFont="1" applyBorder="1"/>
    <xf numFmtId="0" fontId="0" fillId="0" borderId="9" xfId="0" applyBorder="1"/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6" fillId="0" borderId="9" xfId="0" applyFont="1" applyBorder="1" applyAlignment="1">
      <alignment horizontal="center"/>
    </xf>
    <xf numFmtId="2" fontId="36" fillId="0" borderId="10" xfId="0" applyNumberFormat="1" applyFont="1" applyBorder="1" applyAlignment="1">
      <alignment horizontal="right"/>
    </xf>
    <xf numFmtId="0" fontId="37" fillId="0" borderId="0" xfId="0" applyFont="1" applyFill="1"/>
    <xf numFmtId="0" fontId="4" fillId="0" borderId="0" xfId="0" applyFont="1"/>
    <xf numFmtId="0" fontId="37" fillId="0" borderId="0" xfId="0" applyFont="1" applyAlignment="1">
      <alignment horizontal="right"/>
    </xf>
    <xf numFmtId="0" fontId="14" fillId="0" borderId="0" xfId="0" applyFont="1" applyFill="1"/>
    <xf numFmtId="0" fontId="5" fillId="5" borderId="5" xfId="0" applyFont="1" applyFill="1" applyBorder="1" applyAlignment="1"/>
    <xf numFmtId="0" fontId="5" fillId="5" borderId="6" xfId="0" applyFont="1" applyFill="1" applyBorder="1" applyAlignment="1"/>
    <xf numFmtId="0" fontId="14" fillId="5" borderId="8" xfId="0" applyFont="1" applyFill="1" applyBorder="1"/>
    <xf numFmtId="0" fontId="14" fillId="5" borderId="9" xfId="0" applyFont="1" applyFill="1" applyBorder="1"/>
    <xf numFmtId="0" fontId="17" fillId="5" borderId="10" xfId="0" applyFont="1" applyFill="1" applyBorder="1" applyAlignment="1">
      <alignment horizontal="right"/>
    </xf>
    <xf numFmtId="0" fontId="19" fillId="0" borderId="0" xfId="0" applyFont="1"/>
    <xf numFmtId="0" fontId="18" fillId="0" borderId="0" xfId="0" applyFont="1"/>
    <xf numFmtId="0" fontId="10" fillId="6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0" fillId="6" borderId="14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vertical="center"/>
    </xf>
    <xf numFmtId="0" fontId="20" fillId="6" borderId="29" xfId="0" applyFont="1" applyFill="1" applyBorder="1" applyAlignment="1">
      <alignment vertical="center" wrapText="1"/>
    </xf>
    <xf numFmtId="0" fontId="24" fillId="0" borderId="0" xfId="0" applyFont="1" applyFill="1"/>
    <xf numFmtId="0" fontId="14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0" fontId="14" fillId="0" borderId="13" xfId="0" applyFont="1" applyFill="1" applyBorder="1" applyAlignment="1">
      <alignment wrapText="1"/>
    </xf>
    <xf numFmtId="0" fontId="14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30" xfId="0" applyFont="1" applyFill="1" applyBorder="1"/>
    <xf numFmtId="0" fontId="14" fillId="0" borderId="13" xfId="0" applyFont="1" applyFill="1" applyBorder="1"/>
    <xf numFmtId="0" fontId="10" fillId="0" borderId="11" xfId="0" applyFont="1" applyFill="1" applyBorder="1" applyAlignment="1">
      <alignment horizontal="right"/>
    </xf>
    <xf numFmtId="0" fontId="0" fillId="5" borderId="0" xfId="0" applyFont="1" applyFill="1" applyBorder="1"/>
    <xf numFmtId="165" fontId="10" fillId="5" borderId="12" xfId="1" applyNumberFormat="1" applyFont="1" applyFill="1" applyBorder="1"/>
    <xf numFmtId="4" fontId="24" fillId="0" borderId="10" xfId="0" applyNumberFormat="1" applyFont="1" applyFill="1" applyBorder="1"/>
    <xf numFmtId="0" fontId="25" fillId="8" borderId="0" xfId="0" applyFont="1" applyFill="1"/>
    <xf numFmtId="0" fontId="20" fillId="0" borderId="0" xfId="0" applyFont="1"/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/>
    </xf>
    <xf numFmtId="0" fontId="40" fillId="0" borderId="0" xfId="0" applyFont="1" applyAlignment="1"/>
    <xf numFmtId="0" fontId="20" fillId="6" borderId="14" xfId="0" applyFont="1" applyFill="1" applyBorder="1" applyAlignment="1">
      <alignment vertical="center"/>
    </xf>
    <xf numFmtId="0" fontId="41" fillId="0" borderId="11" xfId="0" applyFont="1" applyFill="1" applyBorder="1" applyAlignment="1">
      <alignment horizontal="center"/>
    </xf>
    <xf numFmtId="0" fontId="42" fillId="0" borderId="6" xfId="0" applyFont="1" applyFill="1" applyBorder="1" applyAlignment="1">
      <alignment vertical="center" wrapText="1"/>
    </xf>
    <xf numFmtId="0" fontId="42" fillId="0" borderId="6" xfId="0" applyFont="1" applyFill="1" applyBorder="1" applyAlignment="1">
      <alignment horizontal="center"/>
    </xf>
    <xf numFmtId="0" fontId="42" fillId="0" borderId="6" xfId="0" applyFont="1" applyFill="1" applyBorder="1" applyAlignment="1">
      <alignment vertical="center"/>
    </xf>
    <xf numFmtId="0" fontId="42" fillId="0" borderId="6" xfId="0" applyFont="1" applyFill="1" applyBorder="1" applyAlignment="1">
      <alignment wrapText="1"/>
    </xf>
    <xf numFmtId="1" fontId="42" fillId="0" borderId="6" xfId="0" applyNumberFormat="1" applyFont="1" applyFill="1" applyBorder="1" applyAlignment="1">
      <alignment horizontal="center"/>
    </xf>
    <xf numFmtId="168" fontId="42" fillId="0" borderId="6" xfId="0" applyNumberFormat="1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 vertical="center" wrapText="1"/>
    </xf>
    <xf numFmtId="164" fontId="42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 wrapText="1"/>
    </xf>
    <xf numFmtId="166" fontId="42" fillId="0" borderId="0" xfId="0" applyNumberFormat="1" applyFont="1" applyFill="1" applyBorder="1" applyAlignment="1">
      <alignment horizontal="center" vertical="center" wrapText="1"/>
    </xf>
    <xf numFmtId="1" fontId="42" fillId="0" borderId="0" xfId="0" applyNumberFormat="1" applyFont="1" applyFill="1" applyBorder="1" applyAlignment="1">
      <alignment horizontal="center"/>
    </xf>
    <xf numFmtId="2" fontId="42" fillId="0" borderId="6" xfId="0" applyNumberFormat="1" applyFont="1" applyFill="1" applyBorder="1" applyAlignment="1">
      <alignment vertical="center" wrapText="1"/>
    </xf>
    <xf numFmtId="0" fontId="43" fillId="0" borderId="12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/>
    </xf>
    <xf numFmtId="2" fontId="42" fillId="0" borderId="0" xfId="0" applyNumberFormat="1" applyFont="1" applyFill="1" applyBorder="1" applyAlignment="1">
      <alignment vertical="center" wrapText="1"/>
    </xf>
    <xf numFmtId="0" fontId="41" fillId="0" borderId="6" xfId="0" applyFont="1" applyFill="1" applyBorder="1" applyAlignment="1">
      <alignment wrapText="1"/>
    </xf>
    <xf numFmtId="0" fontId="44" fillId="0" borderId="6" xfId="0" applyFont="1" applyFill="1" applyBorder="1"/>
    <xf numFmtId="167" fontId="1" fillId="5" borderId="0" xfId="1" quotePrefix="1" applyNumberFormat="1" applyFont="1" applyFill="1" applyBorder="1"/>
    <xf numFmtId="0" fontId="44" fillId="0" borderId="6" xfId="0" applyFont="1" applyFill="1" applyBorder="1" applyAlignment="1">
      <alignment wrapText="1"/>
    </xf>
    <xf numFmtId="1" fontId="44" fillId="0" borderId="6" xfId="0" applyNumberFormat="1" applyFont="1" applyFill="1" applyBorder="1" applyAlignment="1">
      <alignment horizontal="center"/>
    </xf>
    <xf numFmtId="0" fontId="44" fillId="0" borderId="6" xfId="0" applyFont="1" applyFill="1" applyBorder="1" applyAlignment="1">
      <alignment horizontal="center"/>
    </xf>
    <xf numFmtId="0" fontId="45" fillId="0" borderId="7" xfId="0" applyFont="1" applyFill="1" applyBorder="1"/>
    <xf numFmtId="0" fontId="44" fillId="0" borderId="11" xfId="0" applyFont="1" applyFill="1" applyBorder="1" applyAlignment="1">
      <alignment horizontal="center"/>
    </xf>
    <xf numFmtId="0" fontId="44" fillId="0" borderId="0" xfId="0" applyFont="1" applyFill="1" applyBorder="1"/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wrapText="1"/>
    </xf>
    <xf numFmtId="1" fontId="44" fillId="0" borderId="0" xfId="0" applyNumberFormat="1" applyFont="1" applyFill="1" applyBorder="1" applyAlignment="1">
      <alignment horizontal="center"/>
    </xf>
    <xf numFmtId="0" fontId="45" fillId="0" borderId="12" xfId="0" applyFont="1" applyFill="1" applyBorder="1"/>
    <xf numFmtId="0" fontId="44" fillId="0" borderId="8" xfId="0" applyFont="1" applyFill="1" applyBorder="1" applyAlignment="1">
      <alignment horizontal="center"/>
    </xf>
    <xf numFmtId="0" fontId="44" fillId="0" borderId="9" xfId="0" applyFont="1" applyFill="1" applyBorder="1"/>
    <xf numFmtId="0" fontId="44" fillId="0" borderId="9" xfId="0" applyFont="1" applyFill="1" applyBorder="1" applyAlignment="1">
      <alignment horizontal="center"/>
    </xf>
    <xf numFmtId="0" fontId="44" fillId="0" borderId="9" xfId="0" applyFont="1" applyFill="1" applyBorder="1" applyAlignment="1">
      <alignment wrapText="1"/>
    </xf>
    <xf numFmtId="1" fontId="44" fillId="0" borderId="9" xfId="0" applyNumberFormat="1" applyFont="1" applyFill="1" applyBorder="1" applyAlignment="1">
      <alignment horizontal="center"/>
    </xf>
    <xf numFmtId="2" fontId="44" fillId="0" borderId="9" xfId="0" applyNumberFormat="1" applyFont="1" applyFill="1" applyBorder="1"/>
    <xf numFmtId="0" fontId="45" fillId="0" borderId="10" xfId="0" applyFont="1" applyFill="1" applyBorder="1"/>
    <xf numFmtId="2" fontId="44" fillId="0" borderId="0" xfId="0" applyNumberFormat="1" applyFont="1" applyFill="1" applyBorder="1"/>
    <xf numFmtId="0" fontId="45" fillId="0" borderId="0" xfId="0" applyFont="1" applyFill="1" applyBorder="1"/>
    <xf numFmtId="0" fontId="37" fillId="0" borderId="0" xfId="0" applyFont="1"/>
    <xf numFmtId="0" fontId="5" fillId="5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/>
    <xf numFmtId="0" fontId="14" fillId="0" borderId="6" xfId="0" applyFont="1" applyFill="1" applyBorder="1" applyAlignment="1">
      <alignment wrapText="1"/>
    </xf>
    <xf numFmtId="49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/>
    </xf>
    <xf numFmtId="49" fontId="49" fillId="0" borderId="0" xfId="0" applyNumberFormat="1" applyFont="1" applyFill="1" applyBorder="1" applyAlignment="1"/>
    <xf numFmtId="0" fontId="49" fillId="0" borderId="6" xfId="0" applyFont="1" applyFill="1" applyBorder="1" applyAlignment="1">
      <alignment wrapText="1"/>
    </xf>
    <xf numFmtId="49" fontId="49" fillId="0" borderId="0" xfId="0" applyNumberFormat="1" applyFont="1" applyFill="1" applyBorder="1" applyAlignment="1">
      <alignment horizontal="center"/>
    </xf>
    <xf numFmtId="49" fontId="49" fillId="0" borderId="0" xfId="0" applyNumberFormat="1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center" vertical="center" wrapText="1"/>
    </xf>
    <xf numFmtId="49" fontId="49" fillId="0" borderId="0" xfId="0" applyNumberFormat="1" applyFont="1" applyFill="1" applyBorder="1" applyAlignment="1">
      <alignment vertical="center" wrapText="1"/>
    </xf>
    <xf numFmtId="166" fontId="49" fillId="0" borderId="0" xfId="0" applyNumberFormat="1" applyFont="1" applyFill="1" applyBorder="1" applyAlignment="1">
      <alignment horizontal="center" vertical="center" wrapText="1"/>
    </xf>
    <xf numFmtId="167" fontId="10" fillId="5" borderId="0" xfId="1" applyNumberFormat="1" applyFont="1" applyFill="1" applyBorder="1"/>
    <xf numFmtId="165" fontId="10" fillId="0" borderId="0" xfId="1" applyNumberFormat="1" applyFont="1" applyFill="1" applyBorder="1"/>
    <xf numFmtId="165" fontId="10" fillId="0" borderId="12" xfId="1" applyNumberFormat="1" applyFont="1" applyFill="1" applyBorder="1"/>
    <xf numFmtId="0" fontId="50" fillId="0" borderId="9" xfId="0" applyFont="1" applyFill="1" applyBorder="1"/>
    <xf numFmtId="0" fontId="25" fillId="0" borderId="0" xfId="0" applyFont="1"/>
    <xf numFmtId="0" fontId="0" fillId="0" borderId="0" xfId="0" applyFont="1"/>
    <xf numFmtId="0" fontId="51" fillId="0" borderId="0" xfId="0" applyFont="1" applyAlignment="1">
      <alignment horizontal="left" vertical="center"/>
    </xf>
    <xf numFmtId="0" fontId="52" fillId="0" borderId="0" xfId="0" applyFont="1"/>
    <xf numFmtId="0" fontId="51" fillId="0" borderId="0" xfId="0" applyFont="1"/>
    <xf numFmtId="0" fontId="53" fillId="0" borderId="0" xfId="0" applyFont="1" applyFill="1" applyBorder="1" applyAlignment="1">
      <alignment horizontal="center" vertical="center" wrapText="1"/>
    </xf>
    <xf numFmtId="3" fontId="54" fillId="0" borderId="0" xfId="0" applyNumberFormat="1" applyFont="1" applyFill="1" applyBorder="1" applyAlignment="1">
      <alignment horizontal="center" vertical="center" wrapText="1"/>
    </xf>
    <xf numFmtId="3" fontId="54" fillId="0" borderId="0" xfId="0" applyNumberFormat="1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vertical="center" wrapText="1"/>
    </xf>
    <xf numFmtId="0" fontId="55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0" xfId="0" quotePrefix="1" applyFont="1" applyFill="1" applyBorder="1" applyAlignment="1">
      <alignment horizontal="center" vertical="center" wrapText="1"/>
    </xf>
    <xf numFmtId="0" fontId="49" fillId="0" borderId="12" xfId="0" applyFont="1" applyFill="1" applyBorder="1" applyAlignment="1">
      <alignment vertical="center" wrapText="1"/>
    </xf>
    <xf numFmtId="0" fontId="22" fillId="8" borderId="0" xfId="0" applyFont="1" applyFill="1" applyBorder="1" applyAlignment="1">
      <alignment vertical="top"/>
    </xf>
    <xf numFmtId="0" fontId="0" fillId="8" borderId="0" xfId="0" applyFont="1" applyFill="1"/>
    <xf numFmtId="0" fontId="56" fillId="0" borderId="0" xfId="0" applyFont="1"/>
    <xf numFmtId="0" fontId="20" fillId="7" borderId="13" xfId="0" applyFont="1" applyFill="1" applyBorder="1" applyAlignment="1">
      <alignment horizontal="centerContinuous" vertical="center" wrapText="1"/>
    </xf>
    <xf numFmtId="0" fontId="49" fillId="0" borderId="0" xfId="0" applyNumberFormat="1" applyFont="1" applyFill="1" applyBorder="1" applyAlignment="1">
      <alignment horizontal="center" vertical="center" wrapText="1"/>
    </xf>
    <xf numFmtId="0" fontId="49" fillId="0" borderId="0" xfId="0" applyNumberFormat="1" applyFont="1" applyFill="1" applyBorder="1" applyAlignment="1">
      <alignment vertical="center" wrapText="1"/>
    </xf>
    <xf numFmtId="0" fontId="49" fillId="0" borderId="6" xfId="0" applyFont="1" applyFill="1" applyBorder="1" applyAlignment="1">
      <alignment vertical="center" wrapText="1"/>
    </xf>
    <xf numFmtId="0" fontId="0" fillId="0" borderId="7" xfId="0" applyFont="1" applyBorder="1"/>
    <xf numFmtId="0" fontId="0" fillId="0" borderId="12" xfId="0" applyFont="1" applyBorder="1"/>
    <xf numFmtId="165" fontId="1" fillId="5" borderId="0" xfId="1" applyNumberFormat="1" applyFont="1" applyFill="1" applyBorder="1"/>
    <xf numFmtId="0" fontId="0" fillId="0" borderId="10" xfId="0" applyFont="1" applyBorder="1"/>
    <xf numFmtId="0" fontId="0" fillId="0" borderId="0" xfId="0" applyFont="1" applyBorder="1"/>
    <xf numFmtId="0" fontId="20" fillId="7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Continuous" vertical="center" wrapText="1"/>
    </xf>
    <xf numFmtId="0" fontId="3" fillId="0" borderId="0" xfId="0" applyFont="1" applyBorder="1"/>
    <xf numFmtId="0" fontId="53" fillId="0" borderId="0" xfId="0" applyFont="1" applyFill="1" applyBorder="1" applyAlignment="1">
      <alignment horizontal="centerContinuous" vertical="center" wrapText="1"/>
    </xf>
    <xf numFmtId="169" fontId="54" fillId="0" borderId="0" xfId="0" applyNumberFormat="1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/>
    </xf>
    <xf numFmtId="0" fontId="49" fillId="0" borderId="6" xfId="0" applyFont="1" applyFill="1" applyBorder="1" applyAlignment="1">
      <alignment horizontal="center" vertical="center" wrapText="1"/>
    </xf>
    <xf numFmtId="165" fontId="49" fillId="0" borderId="7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165" fontId="14" fillId="0" borderId="7" xfId="0" applyNumberFormat="1" applyFont="1" applyFill="1" applyBorder="1" applyAlignment="1">
      <alignment vertical="center" wrapText="1"/>
    </xf>
    <xf numFmtId="0" fontId="14" fillId="0" borderId="0" xfId="0" applyFont="1" applyFill="1" applyBorder="1"/>
    <xf numFmtId="0" fontId="24" fillId="0" borderId="11" xfId="0" applyFont="1" applyFill="1" applyBorder="1"/>
    <xf numFmtId="165" fontId="10" fillId="5" borderId="0" xfId="1" applyNumberFormat="1" applyFont="1" applyFill="1" applyBorder="1" applyAlignment="1">
      <alignment horizontal="left"/>
    </xf>
    <xf numFmtId="0" fontId="10" fillId="7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right"/>
    </xf>
    <xf numFmtId="0" fontId="10" fillId="7" borderId="13" xfId="0" applyFont="1" applyFill="1" applyBorder="1" applyAlignment="1">
      <alignment horizontal="center" vertical="center"/>
    </xf>
    <xf numFmtId="0" fontId="59" fillId="7" borderId="14" xfId="0" applyFont="1" applyFill="1" applyBorder="1" applyAlignment="1">
      <alignment vertical="center" wrapText="1"/>
    </xf>
    <xf numFmtId="0" fontId="10" fillId="7" borderId="14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0" fillId="0" borderId="0" xfId="0" applyNumberFormat="1"/>
    <xf numFmtId="0" fontId="10" fillId="7" borderId="14" xfId="5" applyFont="1" applyFill="1" applyBorder="1" applyAlignment="1">
      <alignment vertical="center" wrapText="1"/>
    </xf>
    <xf numFmtId="0" fontId="10" fillId="7" borderId="14" xfId="0" applyNumberFormat="1" applyFont="1" applyFill="1" applyBorder="1" applyAlignment="1">
      <alignment vertical="center" wrapText="1"/>
    </xf>
    <xf numFmtId="49" fontId="37" fillId="0" borderId="5" xfId="0" applyNumberFormat="1" applyFont="1" applyFill="1" applyBorder="1"/>
    <xf numFmtId="49" fontId="37" fillId="0" borderId="6" xfId="0" applyNumberFormat="1" applyFont="1" applyFill="1" applyBorder="1"/>
    <xf numFmtId="49" fontId="37" fillId="0" borderId="6" xfId="0" applyNumberFormat="1" applyFont="1" applyFill="1" applyBorder="1" applyAlignment="1">
      <alignment wrapText="1"/>
    </xf>
    <xf numFmtId="49" fontId="10" fillId="0" borderId="6" xfId="0" applyNumberFormat="1" applyFont="1" applyFill="1" applyBorder="1"/>
    <xf numFmtId="165" fontId="1" fillId="0" borderId="0" xfId="1" applyNumberFormat="1" applyFont="1" applyFill="1" applyBorder="1"/>
    <xf numFmtId="4" fontId="10" fillId="0" borderId="6" xfId="0" applyNumberFormat="1" applyFont="1" applyFill="1" applyBorder="1"/>
    <xf numFmtId="49" fontId="37" fillId="0" borderId="7" xfId="0" applyNumberFormat="1" applyFont="1" applyFill="1" applyBorder="1"/>
    <xf numFmtId="49" fontId="37" fillId="0" borderId="11" xfId="0" applyNumberFormat="1" applyFont="1" applyFill="1" applyBorder="1"/>
    <xf numFmtId="49" fontId="37" fillId="0" borderId="0" xfId="0" applyNumberFormat="1" applyFont="1" applyFill="1" applyBorder="1"/>
    <xf numFmtId="49" fontId="37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" fontId="10" fillId="0" borderId="0" xfId="0" applyNumberFormat="1" applyFont="1" applyFill="1" applyBorder="1"/>
    <xf numFmtId="49" fontId="37" fillId="0" borderId="12" xfId="0" applyNumberFormat="1" applyFont="1" applyFill="1" applyBorder="1"/>
    <xf numFmtId="49" fontId="37" fillId="0" borderId="8" xfId="0" applyNumberFormat="1" applyFont="1" applyFill="1" applyBorder="1"/>
    <xf numFmtId="49" fontId="37" fillId="0" borderId="9" xfId="0" applyNumberFormat="1" applyFont="1" applyFill="1" applyBorder="1"/>
    <xf numFmtId="49" fontId="37" fillId="0" borderId="9" xfId="0" applyNumberFormat="1" applyFont="1" applyFill="1" applyBorder="1" applyAlignment="1">
      <alignment wrapText="1"/>
    </xf>
    <xf numFmtId="4" fontId="37" fillId="0" borderId="9" xfId="0" applyNumberFormat="1" applyFont="1" applyFill="1" applyBorder="1"/>
    <xf numFmtId="49" fontId="37" fillId="0" borderId="10" xfId="0" applyNumberFormat="1" applyFont="1" applyFill="1" applyBorder="1"/>
    <xf numFmtId="0" fontId="17" fillId="0" borderId="0" xfId="0" applyNumberFormat="1" applyFont="1"/>
    <xf numFmtId="0" fontId="0" fillId="8" borderId="0" xfId="0" applyFill="1"/>
    <xf numFmtId="0" fontId="0" fillId="0" borderId="0" xfId="0" applyAlignment="1">
      <alignment horizontal="center"/>
    </xf>
    <xf numFmtId="0" fontId="20" fillId="7" borderId="14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38" fillId="0" borderId="6" xfId="0" applyFont="1" applyFill="1" applyBorder="1" applyAlignment="1">
      <alignment horizontal="center"/>
    </xf>
    <xf numFmtId="0" fontId="49" fillId="0" borderId="6" xfId="0" applyFont="1" applyFill="1" applyBorder="1" applyAlignment="1">
      <alignment vertical="center"/>
    </xf>
    <xf numFmtId="0" fontId="61" fillId="0" borderId="6" xfId="0" applyFont="1" applyFill="1" applyBorder="1" applyAlignment="1">
      <alignment horizontal="center"/>
    </xf>
    <xf numFmtId="0" fontId="14" fillId="0" borderId="6" xfId="0" applyFont="1" applyFill="1" applyBorder="1"/>
    <xf numFmtId="0" fontId="10" fillId="0" borderId="6" xfId="0" applyFont="1" applyFill="1" applyBorder="1" applyAlignment="1">
      <alignment horizontal="right" wrapText="1"/>
    </xf>
    <xf numFmtId="0" fontId="10" fillId="5" borderId="6" xfId="0" applyFont="1" applyFill="1" applyBorder="1"/>
    <xf numFmtId="0" fontId="10" fillId="0" borderId="6" xfId="0" applyFont="1" applyFill="1" applyBorder="1"/>
    <xf numFmtId="0" fontId="37" fillId="0" borderId="7" xfId="0" applyFont="1" applyFill="1" applyBorder="1"/>
    <xf numFmtId="0" fontId="10" fillId="8" borderId="0" xfId="0" applyFont="1" applyFill="1" applyBorder="1"/>
    <xf numFmtId="0" fontId="10" fillId="0" borderId="0" xfId="0" applyFont="1" applyFill="1" applyBorder="1" applyAlignment="1">
      <alignment horizontal="right" wrapText="1"/>
    </xf>
    <xf numFmtId="0" fontId="10" fillId="5" borderId="0" xfId="0" applyFont="1" applyFill="1" applyBorder="1"/>
    <xf numFmtId="0" fontId="37" fillId="0" borderId="12" xfId="0" applyFont="1" applyFill="1" applyBorder="1"/>
    <xf numFmtId="0" fontId="14" fillId="0" borderId="8" xfId="0" applyFont="1" applyFill="1" applyBorder="1"/>
    <xf numFmtId="0" fontId="14" fillId="0" borderId="9" xfId="0" applyFont="1" applyFill="1" applyBorder="1"/>
    <xf numFmtId="0" fontId="4" fillId="0" borderId="9" xfId="0" applyFont="1" applyFill="1" applyBorder="1"/>
    <xf numFmtId="0" fontId="37" fillId="0" borderId="9" xfId="0" applyFont="1" applyBorder="1"/>
    <xf numFmtId="0" fontId="10" fillId="0" borderId="9" xfId="0" applyFont="1" applyFill="1" applyBorder="1" applyAlignment="1">
      <alignment horizontal="right" wrapText="1"/>
    </xf>
    <xf numFmtId="0" fontId="10" fillId="0" borderId="9" xfId="0" applyFont="1" applyFill="1" applyBorder="1"/>
    <xf numFmtId="0" fontId="10" fillId="5" borderId="10" xfId="0" applyFont="1" applyFill="1" applyBorder="1"/>
    <xf numFmtId="0" fontId="62" fillId="0" borderId="0" xfId="0" applyFont="1"/>
    <xf numFmtId="0" fontId="10" fillId="7" borderId="14" xfId="0" applyFont="1" applyFill="1" applyBorder="1" applyAlignment="1">
      <alignment vertical="center"/>
    </xf>
    <xf numFmtId="0" fontId="63" fillId="7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7" fontId="22" fillId="0" borderId="0" xfId="4" applyNumberFormat="1" applyFont="1" applyFill="1" applyBorder="1"/>
    <xf numFmtId="7" fontId="22" fillId="0" borderId="12" xfId="4" applyNumberFormat="1" applyFont="1" applyFill="1" applyBorder="1"/>
    <xf numFmtId="0" fontId="25" fillId="0" borderId="0" xfId="0" applyNumberFormat="1" applyFont="1"/>
    <xf numFmtId="0" fontId="5" fillId="5" borderId="12" xfId="0" applyFont="1" applyFill="1" applyBorder="1" applyAlignment="1">
      <alignment horizontal="right"/>
    </xf>
    <xf numFmtId="11" fontId="14" fillId="0" borderId="6" xfId="0" applyNumberFormat="1" applyFont="1" applyFill="1" applyBorder="1" applyAlignment="1">
      <alignment vertical="center" wrapText="1"/>
    </xf>
    <xf numFmtId="0" fontId="14" fillId="8" borderId="0" xfId="0" applyFont="1" applyFill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64" fillId="0" borderId="0" xfId="0" applyFont="1"/>
    <xf numFmtId="0" fontId="57" fillId="0" borderId="0" xfId="0" applyFont="1"/>
    <xf numFmtId="0" fontId="20" fillId="5" borderId="1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vertical="center"/>
    </xf>
    <xf numFmtId="165" fontId="10" fillId="5" borderId="6" xfId="1" applyNumberFormat="1" applyFont="1" applyFill="1" applyBorder="1"/>
    <xf numFmtId="0" fontId="14" fillId="0" borderId="7" xfId="0" applyFont="1" applyFill="1" applyBorder="1"/>
    <xf numFmtId="0" fontId="14" fillId="0" borderId="11" xfId="0" applyFont="1" applyFill="1" applyBorder="1"/>
    <xf numFmtId="0" fontId="14" fillId="0" borderId="0" xfId="0" applyFont="1" applyFill="1" applyBorder="1" applyAlignment="1">
      <alignment wrapText="1"/>
    </xf>
    <xf numFmtId="0" fontId="14" fillId="0" borderId="12" xfId="0" applyFont="1" applyFill="1" applyBorder="1"/>
    <xf numFmtId="0" fontId="14" fillId="0" borderId="8" xfId="0" applyFont="1" applyBorder="1"/>
    <xf numFmtId="0" fontId="22" fillId="0" borderId="9" xfId="0" applyFont="1" applyBorder="1"/>
    <xf numFmtId="0" fontId="17" fillId="0" borderId="9" xfId="0" applyFont="1" applyBorder="1"/>
    <xf numFmtId="0" fontId="25" fillId="8" borderId="9" xfId="0" applyFont="1" applyFill="1" applyBorder="1"/>
    <xf numFmtId="0" fontId="17" fillId="0" borderId="9" xfId="0" applyNumberFormat="1" applyFont="1" applyBorder="1"/>
    <xf numFmtId="0" fontId="24" fillId="0" borderId="9" xfId="0" applyFont="1" applyBorder="1"/>
    <xf numFmtId="0" fontId="24" fillId="0" borderId="10" xfId="0" applyFont="1" applyBorder="1"/>
    <xf numFmtId="0" fontId="22" fillId="0" borderId="0" xfId="0" applyFont="1" applyBorder="1"/>
    <xf numFmtId="0" fontId="6" fillId="0" borderId="0" xfId="0" applyFont="1" applyBorder="1" applyAlignment="1" applyProtection="1">
      <alignment horizontal="left"/>
      <protection locked="0"/>
    </xf>
    <xf numFmtId="0" fontId="0" fillId="0" borderId="28" xfId="0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0" xfId="0" applyFont="1" applyBorder="1" applyAlignment="1" applyProtection="1">
      <protection locked="0"/>
    </xf>
    <xf numFmtId="0" fontId="3" fillId="0" borderId="15" xfId="0" applyFont="1" applyBorder="1" applyAlignment="1">
      <alignment horizontal="right" vertical="center"/>
    </xf>
    <xf numFmtId="0" fontId="3" fillId="0" borderId="14" xfId="0" applyFont="1" applyBorder="1"/>
    <xf numFmtId="0" fontId="3" fillId="0" borderId="30" xfId="0" applyFont="1" applyBorder="1"/>
    <xf numFmtId="0" fontId="0" fillId="0" borderId="10" xfId="0" applyBorder="1"/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wrapText="1"/>
    </xf>
    <xf numFmtId="0" fontId="0" fillId="7" borderId="13" xfId="0" applyFill="1" applyBorder="1" applyAlignment="1">
      <alignment horizontal="left" vertical="center"/>
    </xf>
    <xf numFmtId="0" fontId="0" fillId="7" borderId="13" xfId="0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65" fillId="0" borderId="0" xfId="0" applyFont="1"/>
    <xf numFmtId="164" fontId="8" fillId="0" borderId="0" xfId="3" applyNumberFormat="1" applyFont="1" applyBorder="1" applyAlignment="1" applyProtection="1">
      <alignment horizontal="left" vertical="center"/>
    </xf>
    <xf numFmtId="164" fontId="8" fillId="0" borderId="0" xfId="3" applyNumberFormat="1" applyFont="1" applyBorder="1" applyAlignment="1" applyProtection="1">
      <alignment horizontal="left" vertical="center" wrapText="1"/>
    </xf>
    <xf numFmtId="0" fontId="2" fillId="9" borderId="0" xfId="0" applyFont="1" applyFill="1" applyAlignment="1" applyProtection="1">
      <alignment horizontal="right" vertical="center"/>
    </xf>
    <xf numFmtId="49" fontId="14" fillId="0" borderId="0" xfId="0" quotePrefix="1" applyNumberFormat="1" applyFont="1" applyFill="1" applyBorder="1" applyAlignment="1" applyProtection="1">
      <alignment vertical="center" wrapText="1"/>
    </xf>
    <xf numFmtId="0" fontId="41" fillId="0" borderId="6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/>
    </xf>
    <xf numFmtId="0" fontId="41" fillId="0" borderId="6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vertical="center" wrapText="1"/>
    </xf>
    <xf numFmtId="2" fontId="41" fillId="0" borderId="0" xfId="0" applyNumberFormat="1" applyFont="1" applyFill="1" applyBorder="1" applyAlignment="1">
      <alignment vertical="center" wrapText="1"/>
    </xf>
    <xf numFmtId="0" fontId="41" fillId="0" borderId="6" xfId="0" applyFont="1" applyFill="1" applyBorder="1"/>
    <xf numFmtId="0" fontId="0" fillId="0" borderId="0" xfId="0"/>
    <xf numFmtId="0" fontId="68" fillId="0" borderId="13" xfId="0" applyFont="1" applyFill="1" applyBorder="1"/>
    <xf numFmtId="0" fontId="68" fillId="0" borderId="13" xfId="0" applyFont="1" applyFill="1" applyBorder="1" applyAlignment="1">
      <alignment wrapText="1"/>
    </xf>
    <xf numFmtId="0" fontId="68" fillId="0" borderId="13" xfId="0" applyFont="1" applyFill="1" applyBorder="1" applyAlignment="1">
      <alignment vertical="center" wrapText="1"/>
    </xf>
    <xf numFmtId="0" fontId="69" fillId="0" borderId="6" xfId="0" applyFont="1" applyFill="1" applyBorder="1" applyAlignment="1">
      <alignment wrapText="1"/>
    </xf>
    <xf numFmtId="0" fontId="68" fillId="0" borderId="5" xfId="0" applyFont="1" applyFill="1" applyBorder="1" applyAlignment="1">
      <alignment horizontal="center" vertical="center"/>
    </xf>
    <xf numFmtId="0" fontId="68" fillId="0" borderId="6" xfId="0" applyFont="1" applyFill="1" applyBorder="1" applyAlignment="1">
      <alignment horizontal="center" vertical="center" wrapText="1"/>
    </xf>
    <xf numFmtId="49" fontId="70" fillId="0" borderId="6" xfId="0" applyNumberFormat="1" applyFont="1" applyFill="1" applyBorder="1" applyAlignment="1">
      <alignment horizontal="center" vertical="center" wrapText="1"/>
    </xf>
    <xf numFmtId="0" fontId="68" fillId="0" borderId="6" xfId="0" applyFont="1" applyFill="1" applyBorder="1" applyAlignment="1">
      <alignment wrapText="1"/>
    </xf>
    <xf numFmtId="165" fontId="68" fillId="0" borderId="7" xfId="0" applyNumberFormat="1" applyFont="1" applyFill="1" applyBorder="1" applyAlignment="1">
      <alignment vertical="center" wrapText="1"/>
    </xf>
    <xf numFmtId="14" fontId="68" fillId="0" borderId="6" xfId="0" applyNumberFormat="1" applyFont="1" applyFill="1" applyBorder="1" applyAlignment="1">
      <alignment horizontal="center" vertical="center" wrapText="1"/>
    </xf>
    <xf numFmtId="0" fontId="68" fillId="0" borderId="6" xfId="0" applyFont="1" applyFill="1" applyBorder="1" applyAlignment="1">
      <alignment horizontal="center" vertical="center"/>
    </xf>
    <xf numFmtId="0" fontId="68" fillId="0" borderId="6" xfId="0" applyFont="1" applyFill="1" applyBorder="1" applyAlignment="1">
      <alignment horizontal="left" vertical="center" wrapText="1"/>
    </xf>
    <xf numFmtId="4" fontId="68" fillId="0" borderId="6" xfId="0" applyNumberFormat="1" applyFont="1" applyFill="1" applyBorder="1" applyAlignment="1">
      <alignment horizontal="right" vertical="center"/>
    </xf>
    <xf numFmtId="4" fontId="68" fillId="0" borderId="7" xfId="0" applyNumberFormat="1" applyFont="1" applyFill="1" applyBorder="1" applyAlignment="1">
      <alignment horizontal="right" vertical="center"/>
    </xf>
    <xf numFmtId="0" fontId="69" fillId="0" borderId="6" xfId="0" applyFont="1" applyFill="1" applyBorder="1"/>
    <xf numFmtId="0" fontId="0" fillId="0" borderId="0" xfId="0"/>
    <xf numFmtId="49" fontId="68" fillId="0" borderId="0" xfId="0" applyNumberFormat="1" applyFont="1" applyFill="1"/>
    <xf numFmtId="49" fontId="68" fillId="0" borderId="0" xfId="0" applyNumberFormat="1" applyFont="1" applyFill="1" applyAlignment="1">
      <alignment wrapText="1"/>
    </xf>
    <xf numFmtId="4" fontId="68" fillId="0" borderId="0" xfId="0" applyNumberFormat="1" applyFont="1" applyFill="1"/>
    <xf numFmtId="0" fontId="71" fillId="0" borderId="0" xfId="0" applyFont="1"/>
    <xf numFmtId="0" fontId="5" fillId="0" borderId="0" xfId="0" applyFont="1" applyBorder="1" applyAlignment="1">
      <alignment horizontal="left"/>
    </xf>
    <xf numFmtId="0" fontId="66" fillId="0" borderId="0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164" fontId="9" fillId="0" borderId="3" xfId="3" applyNumberFormat="1" applyFont="1" applyBorder="1" applyAlignment="1" applyProtection="1">
      <alignment horizontal="left" vertical="center"/>
    </xf>
    <xf numFmtId="164" fontId="9" fillId="0" borderId="32" xfId="3" applyNumberFormat="1" applyFont="1" applyBorder="1" applyAlignment="1" applyProtection="1">
      <alignment horizontal="left" vertical="center"/>
    </xf>
    <xf numFmtId="164" fontId="9" fillId="0" borderId="4" xfId="3" applyNumberFormat="1" applyFont="1" applyBorder="1" applyAlignment="1" applyProtection="1">
      <alignment horizontal="left" vertical="center"/>
    </xf>
    <xf numFmtId="164" fontId="9" fillId="0" borderId="31" xfId="3" applyNumberFormat="1" applyFont="1" applyBorder="1" applyAlignment="1" applyProtection="1">
      <alignment horizontal="left" vertical="center"/>
    </xf>
    <xf numFmtId="164" fontId="9" fillId="0" borderId="4" xfId="3" applyNumberFormat="1" applyFont="1" applyBorder="1" applyAlignment="1" applyProtection="1">
      <alignment horizontal="left" vertical="center" wrapText="1"/>
    </xf>
    <xf numFmtId="164" fontId="9" fillId="0" borderId="31" xfId="3" applyNumberFormat="1" applyFont="1" applyBorder="1" applyAlignment="1" applyProtection="1">
      <alignment horizontal="left" vertical="center" wrapText="1"/>
    </xf>
    <xf numFmtId="164" fontId="9" fillId="0" borderId="3" xfId="3" applyNumberFormat="1" applyFont="1" applyBorder="1" applyAlignment="1" applyProtection="1">
      <alignment horizontal="left" vertical="center" wrapText="1"/>
    </xf>
    <xf numFmtId="164" fontId="9" fillId="0" borderId="32" xfId="3" applyNumberFormat="1" applyFont="1" applyBorder="1" applyAlignment="1" applyProtection="1">
      <alignment horizontal="left" vertical="center" wrapText="1"/>
    </xf>
    <xf numFmtId="0" fontId="67" fillId="3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3" fillId="0" borderId="8" xfId="0" applyNumberFormat="1" applyFont="1" applyBorder="1" applyAlignment="1" applyProtection="1">
      <alignment horizontal="center"/>
      <protection locked="0"/>
    </xf>
    <xf numFmtId="0" fontId="20" fillId="6" borderId="13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20" fillId="6" borderId="1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 applyProtection="1">
      <alignment horizontal="center"/>
    </xf>
    <xf numFmtId="0" fontId="5" fillId="5" borderId="0" xfId="0" applyFont="1" applyFill="1" applyBorder="1" applyAlignment="1" applyProtection="1">
      <alignment horizontal="center"/>
    </xf>
    <xf numFmtId="0" fontId="20" fillId="6" borderId="13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/>
    </xf>
    <xf numFmtId="0" fontId="10" fillId="7" borderId="19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24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20" fillId="7" borderId="13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30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 wrapText="1"/>
    </xf>
    <xf numFmtId="0" fontId="20" fillId="7" borderId="3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7" borderId="15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58" fillId="5" borderId="6" xfId="0" applyFont="1" applyFill="1" applyBorder="1" applyAlignment="1">
      <alignment horizontal="left"/>
    </xf>
    <xf numFmtId="0" fontId="58" fillId="5" borderId="7" xfId="0" applyFont="1" applyFill="1" applyBorder="1" applyAlignment="1">
      <alignment horizontal="left"/>
    </xf>
    <xf numFmtId="0" fontId="59" fillId="7" borderId="1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3" xfId="5" applyFont="1" applyFill="1" applyBorder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</cellXfs>
  <cellStyles count="6">
    <cellStyle name="40% - Énfasis3" xfId="2" builtinId="39"/>
    <cellStyle name="Hipervínculo" xfId="3" builtinId="8"/>
    <cellStyle name="Millares" xfId="1" builtinId="3"/>
    <cellStyle name="Moneda" xfId="4" builtinId="4"/>
    <cellStyle name="Normal" xfId="0" builtinId="0"/>
    <cellStyle name="Normal 2 2" xfId="5"/>
  </cellStyles>
  <dxfs count="3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3" tint="-0.24997711111789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3" tint="-0.249977111117893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3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6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7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8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38101</xdr:rowOff>
    </xdr:from>
    <xdr:to>
      <xdr:col>5</xdr:col>
      <xdr:colOff>581289</xdr:colOff>
      <xdr:row>5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38101"/>
          <a:ext cx="4286513" cy="1009649"/>
        </a:xfrm>
        <a:prstGeom prst="rect">
          <a:avLst/>
        </a:prstGeom>
      </xdr:spPr>
    </xdr:pic>
    <xdr:clientData/>
  </xdr:twoCellAnchor>
  <xdr:twoCellAnchor editAs="oneCell">
    <xdr:from>
      <xdr:col>3</xdr:col>
      <xdr:colOff>777875</xdr:colOff>
      <xdr:row>48</xdr:row>
      <xdr:rowOff>15876</xdr:rowOff>
    </xdr:from>
    <xdr:to>
      <xdr:col>4</xdr:col>
      <xdr:colOff>1266081</xdr:colOff>
      <xdr:row>53</xdr:row>
      <xdr:rowOff>142876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75" y="12874626"/>
          <a:ext cx="1869331" cy="1079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9525</xdr:rowOff>
    </xdr:from>
    <xdr:to>
      <xdr:col>3</xdr:col>
      <xdr:colOff>1295400</xdr:colOff>
      <xdr:row>4</xdr:row>
      <xdr:rowOff>76200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9525"/>
          <a:ext cx="3790949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4</xdr:col>
      <xdr:colOff>1581150</xdr:colOff>
      <xdr:row>6</xdr:row>
      <xdr:rowOff>9525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0"/>
          <a:ext cx="39243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</xdr:rowOff>
    </xdr:from>
    <xdr:to>
      <xdr:col>3</xdr:col>
      <xdr:colOff>619125</xdr:colOff>
      <xdr:row>3</xdr:row>
      <xdr:rowOff>19051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1"/>
          <a:ext cx="22193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3</xdr:col>
      <xdr:colOff>895350</xdr:colOff>
      <xdr:row>3</xdr:row>
      <xdr:rowOff>123825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0"/>
          <a:ext cx="2695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2</xdr:col>
      <xdr:colOff>1038226</xdr:colOff>
      <xdr:row>2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6" y="0"/>
          <a:ext cx="25527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1304925</xdr:colOff>
      <xdr:row>11</xdr:row>
      <xdr:rowOff>57150</xdr:rowOff>
    </xdr:from>
    <xdr:to>
      <xdr:col>5</xdr:col>
      <xdr:colOff>1513790</xdr:colOff>
      <xdr:row>19</xdr:row>
      <xdr:rowOff>14853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2575" y="2247900"/>
          <a:ext cx="8962340" cy="13388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3</xdr:col>
      <xdr:colOff>1123950</xdr:colOff>
      <xdr:row>6</xdr:row>
      <xdr:rowOff>28575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0"/>
          <a:ext cx="40481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2047875</xdr:colOff>
      <xdr:row>14</xdr:row>
      <xdr:rowOff>123825</xdr:rowOff>
    </xdr:from>
    <xdr:to>
      <xdr:col>9</xdr:col>
      <xdr:colOff>551765</xdr:colOff>
      <xdr:row>22</xdr:row>
      <xdr:rowOff>129153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209925"/>
          <a:ext cx="8962340" cy="13388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2</xdr:col>
      <xdr:colOff>1000125</xdr:colOff>
      <xdr:row>3</xdr:row>
      <xdr:rowOff>152400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9525"/>
          <a:ext cx="2038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685800</xdr:colOff>
      <xdr:row>11</xdr:row>
      <xdr:rowOff>180975</xdr:rowOff>
    </xdr:from>
    <xdr:to>
      <xdr:col>10</xdr:col>
      <xdr:colOff>18365</xdr:colOff>
      <xdr:row>19</xdr:row>
      <xdr:rowOff>186303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667000"/>
          <a:ext cx="8962340" cy="13388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4</xdr:col>
      <xdr:colOff>838200</xdr:colOff>
      <xdr:row>6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45910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809625</xdr:colOff>
      <xdr:row>17</xdr:row>
      <xdr:rowOff>19050</xdr:rowOff>
    </xdr:from>
    <xdr:to>
      <xdr:col>9</xdr:col>
      <xdr:colOff>437465</xdr:colOff>
      <xdr:row>24</xdr:row>
      <xdr:rowOff>24378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2175" y="3505200"/>
          <a:ext cx="8962340" cy="1338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3</xdr:col>
      <xdr:colOff>342900</xdr:colOff>
      <xdr:row>4</xdr:row>
      <xdr:rowOff>66675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0"/>
          <a:ext cx="26384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3</xdr:col>
      <xdr:colOff>1419225</xdr:colOff>
      <xdr:row>6</xdr:row>
      <xdr:rowOff>28575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0"/>
          <a:ext cx="37338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704850</xdr:colOff>
      <xdr:row>13</xdr:row>
      <xdr:rowOff>409575</xdr:rowOff>
    </xdr:from>
    <xdr:to>
      <xdr:col>10</xdr:col>
      <xdr:colOff>227915</xdr:colOff>
      <xdr:row>21</xdr:row>
      <xdr:rowOff>157728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8975" y="2943225"/>
          <a:ext cx="8962340" cy="13388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57150</xdr:rowOff>
    </xdr:from>
    <xdr:to>
      <xdr:col>4</xdr:col>
      <xdr:colOff>800100</xdr:colOff>
      <xdr:row>7</xdr:row>
      <xdr:rowOff>57150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57150"/>
          <a:ext cx="45910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685800</xdr:colOff>
      <xdr:row>14</xdr:row>
      <xdr:rowOff>114300</xdr:rowOff>
    </xdr:from>
    <xdr:to>
      <xdr:col>10</xdr:col>
      <xdr:colOff>75515</xdr:colOff>
      <xdr:row>22</xdr:row>
      <xdr:rowOff>119628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" y="3286125"/>
          <a:ext cx="8962340" cy="13388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3</xdr:col>
      <xdr:colOff>1400175</xdr:colOff>
      <xdr:row>6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0"/>
          <a:ext cx="3933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4</xdr:col>
      <xdr:colOff>1181100</xdr:colOff>
      <xdr:row>6</xdr:row>
      <xdr:rowOff>28575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39338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4</xdr:col>
      <xdr:colOff>285750</xdr:colOff>
      <xdr:row>2</xdr:row>
      <xdr:rowOff>361950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40290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13</xdr:row>
      <xdr:rowOff>111125</xdr:rowOff>
    </xdr:from>
    <xdr:to>
      <xdr:col>11</xdr:col>
      <xdr:colOff>215215</xdr:colOff>
      <xdr:row>20</xdr:row>
      <xdr:rowOff>116453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3825875"/>
          <a:ext cx="8962340" cy="13388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4</xdr:col>
      <xdr:colOff>9525</xdr:colOff>
      <xdr:row>6</xdr:row>
      <xdr:rowOff>9525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0"/>
          <a:ext cx="38576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13</xdr:col>
      <xdr:colOff>246965</xdr:colOff>
      <xdr:row>23</xdr:row>
      <xdr:rowOff>5328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925" y="3486150"/>
          <a:ext cx="8962340" cy="13388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4</xdr:col>
      <xdr:colOff>38100</xdr:colOff>
      <xdr:row>5</xdr:row>
      <xdr:rowOff>180975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0"/>
          <a:ext cx="38671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371475</xdr:colOff>
      <xdr:row>13</xdr:row>
      <xdr:rowOff>200025</xdr:rowOff>
    </xdr:from>
    <xdr:to>
      <xdr:col>10</xdr:col>
      <xdr:colOff>8840</xdr:colOff>
      <xdr:row>20</xdr:row>
      <xdr:rowOff>100578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5600" y="2971800"/>
          <a:ext cx="8962340" cy="13388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us.leon\AppData\Local\Microsoft\Windows\INetCache\Content.Outlook\TJB6K7RH\FORMATOS_CONAC_2010%20(2)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1">
          <cell r="D21" t="str">
            <v xml:space="preserve"> TAMAULIPAS </v>
          </cell>
        </row>
        <row r="23">
          <cell r="D23" t="str">
            <v>2do. Trimestre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ables/table1.xml><?xml version="1.0" encoding="utf-8"?>
<table xmlns="http://schemas.openxmlformats.org/spreadsheetml/2006/main" id="1" name="Tabla1" displayName="Tabla1" ref="B14:Y19" totalsRowShown="0" headerRowDxfId="325" dataDxfId="324" tableBorderDxfId="323">
  <autoFilter ref="B14:Y19"/>
  <tableColumns count="24">
    <tableColumn id="1" name="Entidad Federativa" dataDxfId="322"/>
    <tableColumn id="2" name="R.F.C." dataDxfId="321"/>
    <tableColumn id="3" name="CURP" dataDxfId="320"/>
    <tableColumn id="4" name="Nombre" dataDxfId="319"/>
    <tableColumn id="5" name="Clave integrada" dataDxfId="318"/>
    <tableColumn id="6" name="Partida Presupuestal" dataDxfId="317"/>
    <tableColumn id="7" name="Código de Pago" dataDxfId="316"/>
    <tableColumn id="8" name="Clave de Unidad" dataDxfId="315"/>
    <tableColumn id="9" name="Clave de Sub Unidad" dataDxfId="314"/>
    <tableColumn id="10" name="Clave de Categoría" dataDxfId="313"/>
    <tableColumn id="11" name="Horas Semana Mes " dataDxfId="312"/>
    <tableColumn id="12" name="Número de Plaza" dataDxfId="311"/>
    <tableColumn id="13" name="Fecha Comisión_x000a_Inicio" dataDxfId="310"/>
    <tableColumn id="14" name="Fecha Comisión_x000a_Conclusión" dataDxfId="309"/>
    <tableColumn id="15" name="Percepciones pagadas en el Periodo de Comisión con Presupuesto Federal*" dataDxfId="308" dataCellStyle="Millares"/>
    <tableColumn id="16" name="Percepciones pagadas en el Periodo de Comisión con Presupuesto de otra fuente*" dataDxfId="307"/>
    <tableColumn id="17" name="Clave CT Origen" dataDxfId="306"/>
    <tableColumn id="18" name="Clave" dataDxfId="305"/>
    <tableColumn id="19" name="Turno" dataDxfId="304"/>
    <tableColumn id="20" name="Lugar de la comisión fuera del sector educativo" dataDxfId="303"/>
    <tableColumn id="21" name="Tipo de Comisión" dataDxfId="302"/>
    <tableColumn id="22" name="Función Específica" dataDxfId="301"/>
    <tableColumn id="23" name="Objeto de la comision" dataDxfId="300"/>
    <tableColumn id="24" name="No. Oficio" dataDxfId="299"/>
  </tableColumns>
  <tableStyleInfo name="Estilo de tabla 1" showFirstColumn="0" showLastColumn="0" showRowStripes="1" showColumnStripes="0"/>
</table>
</file>

<file path=xl/tables/table10.xml><?xml version="1.0" encoding="utf-8"?>
<table xmlns="http://schemas.openxmlformats.org/spreadsheetml/2006/main" id="13" name="Tabla15" displayName="Tabla15" ref="B16:S49" totalsRowShown="0" headerRowDxfId="128" dataDxfId="127" tableBorderDxfId="126">
  <autoFilter ref="B16:S49"/>
  <tableColumns count="18">
    <tableColumn id="1" name="Clave Tipo educativo" dataDxfId="125"/>
    <tableColumn id="2" name="Clave Nivel educativo" dataDxfId="124"/>
    <tableColumn id="3" name="Clave Subnivel educativo" dataDxfId="123"/>
    <tableColumn id="4" name="Descripción Nivel / Subnivel" dataDxfId="122"/>
    <tableColumn id="5" name="Tipo Financiamiento" dataDxfId="121"/>
    <tableColumn id="6" name="Partida Presupestal" dataDxfId="120"/>
    <tableColumn id="7" name="Tipo de Categoría" dataDxfId="119"/>
    <tableColumn id="8" name=" Categoría" dataDxfId="118"/>
    <tableColumn id="9" name="Descripción" dataDxfId="117"/>
    <tableColumn id="10" name="Zona Económica" dataDxfId="116"/>
    <tableColumn id="11" name="Nivel Puesto" dataDxfId="115"/>
    <tableColumn id="12" name="Nivel Sueldo" dataDxfId="114"/>
    <tableColumn id="13" name="Tipo Contratación" dataDxfId="113"/>
    <tableColumn id="14" name="Monto mensual_x000a_por plaza jornada" dataDxfId="112"/>
    <tableColumn id="15" name="Monto mensual_x000a_Por Plaza HSM" dataDxfId="111"/>
    <tableColumn id="16" name="Número de Plazas Jornada" dataDxfId="110"/>
    <tableColumn id="17" name="Número de Plazas HSM" dataDxfId="109"/>
    <tableColumn id="18" name="Monto total autorizado" dataDxfId="108"/>
  </tableColumns>
  <tableStyleInfo name="Estilo de tabla 1" showFirstColumn="0" showLastColumn="0" showRowStripes="1" showColumnStripes="0"/>
</table>
</file>

<file path=xl/tables/table11.xml><?xml version="1.0" encoding="utf-8"?>
<table xmlns="http://schemas.openxmlformats.org/spreadsheetml/2006/main" id="14" name="Tabla16" displayName="Tabla16" ref="B13:R46" totalsRowShown="0" headerRowDxfId="107" dataDxfId="106" tableBorderDxfId="105">
  <autoFilter ref="B13:R46"/>
  <tableColumns count="17">
    <tableColumn id="1" name="Identificador origen presupuestal de la plaza" dataDxfId="104"/>
    <tableColumn id="2" name="Clave de categoría" dataDxfId="103"/>
    <tableColumn id="3" name="Descripción de la categoría" dataDxfId="102"/>
    <tableColumn id="4" name="Tipo de contratación" dataDxfId="101"/>
    <tableColumn id="5" name="Tipo de categoría" dataDxfId="100"/>
    <tableColumn id="6" name="Clave de concepto de pago" dataDxfId="99"/>
    <tableColumn id="7" name="Clave de nivel de puesto" dataDxfId="98"/>
    <tableColumn id="8" name="Clave de nivel de sueldo" dataDxfId="97"/>
    <tableColumn id="9" name="Inicio de vigencia del sueldo" dataDxfId="96"/>
    <tableColumn id="10" name="Fin de vigencia del sueldo" dataDxfId="95"/>
    <tableColumn id="11" name="Monto Mensual Jornada ó de HSM_x000a_Zona A" dataDxfId="94"/>
    <tableColumn id="12" name="Monto Mensual Jornada ó de HSM_x000a_Zona B" dataDxfId="93"/>
    <tableColumn id="13" name="Monto Mensual Jornada ó de HSM_x000a_Zona C" dataDxfId="92"/>
    <tableColumn id="14" name="Horas _x000a_de compatibilidad" dataDxfId="91"/>
    <tableColumn id="15" name="Horas de servicio (HSM)" dataDxfId="90"/>
    <tableColumn id="16" name="Horas de docencia" dataDxfId="89"/>
    <tableColumn id="17" name="Fecha de actualización" dataDxfId="88"/>
  </tableColumns>
  <tableStyleInfo name="Estilo de tabla 1" showFirstColumn="0" showLastColumn="0" showRowStripes="1" showColumnStripes="0"/>
</table>
</file>

<file path=xl/tables/table12.xml><?xml version="1.0" encoding="utf-8"?>
<table xmlns="http://schemas.openxmlformats.org/spreadsheetml/2006/main" id="15" name="Tabla17" displayName="Tabla17" ref="B12:K115" totalsRowShown="0" headerRowDxfId="87" dataDxfId="85" headerRowBorderDxfId="86" tableBorderDxfId="84">
  <autoFilter ref="B12:K115"/>
  <tableColumns count="10">
    <tableColumn id="1" name="Identificador origen presupuestal de la plaza" dataDxfId="83"/>
    <tableColumn id="2" name="Tipo de concepto de pago " dataDxfId="82"/>
    <tableColumn id="3" name="Origen de financiamiento del concepto de percepciones." dataDxfId="81"/>
    <tableColumn id="4" name="Porcentaje de participación federal por fuente de recursos" dataDxfId="80"/>
    <tableColumn id="5" name="Grupo al que pertenece concepto de pago (Percepción y/o Deducción)" dataDxfId="79"/>
    <tableColumn id="6" name="Clave de concepto de pago" dataDxfId="78"/>
    <tableColumn id="7" name="Descripción del concepto de pago " dataDxfId="77"/>
    <tableColumn id="8" name="Partida presupuestal" dataDxfId="76"/>
    <tableColumn id="9" name="Fecha del" dataDxfId="75"/>
    <tableColumn id="10" name="Fecha  al" dataDxfId="74"/>
  </tableColumns>
  <tableStyleInfo name="Estilo de tabla 1" showFirstColumn="0" showLastColumn="0" showRowStripes="1" showColumnStripes="0"/>
</table>
</file>

<file path=xl/tables/table13.xml><?xml version="1.0" encoding="utf-8"?>
<table xmlns="http://schemas.openxmlformats.org/spreadsheetml/2006/main" id="16" name="Tabla18" displayName="Tabla18" ref="B14:H20" totalsRowShown="0" headerRowDxfId="73" dataDxfId="72" tableBorderDxfId="71">
  <autoFilter ref="B14:H20"/>
  <tableColumns count="7">
    <tableColumn id="1" name="Entidad Federativa" dataDxfId="70"/>
    <tableColumn id="2" name="RFC" dataDxfId="69"/>
    <tableColumn id="3" name="CURP" dataDxfId="68"/>
    <tableColumn id="4" name="NOMBRE TRABAJADOR" dataDxfId="67"/>
    <tableColumn id="6" name="Sin RFC o erroneo" dataDxfId="66"/>
    <tableColumn id="7" name="RFC Sin Homoclave" dataDxfId="65"/>
    <tableColumn id="8" name="Sin CURP o Erronea" dataDxfId="64"/>
  </tableColumns>
  <tableStyleInfo name="Estilo de tabla 1" showFirstColumn="0" showLastColumn="0" showRowStripes="1" showColumnStripes="0"/>
</table>
</file>

<file path=xl/tables/table14.xml><?xml version="1.0" encoding="utf-8"?>
<table xmlns="http://schemas.openxmlformats.org/spreadsheetml/2006/main" id="17" name="Tabla19" displayName="Tabla19" ref="B16:S24" totalsRowShown="0" dataDxfId="63" tableBorderDxfId="62">
  <autoFilter ref="B16:S24"/>
  <tableColumns count="18">
    <tableColumn id="1" name="Entidad Federativa" dataDxfId="61"/>
    <tableColumn id="2" name="Municipio" dataDxfId="60"/>
    <tableColumn id="3" name="Localidad" dataDxfId="59"/>
    <tableColumn id="4" name="RFC" dataDxfId="58"/>
    <tableColumn id="5" name="CURP" dataDxfId="57"/>
    <tableColumn id="6" name="Nombre del Trabajador" dataDxfId="56"/>
    <tableColumn id="7" name="Clave integrada" dataDxfId="55"/>
    <tableColumn id="8" name="Partida Presupuestal" dataDxfId="54"/>
    <tableColumn id="9" name="Código de Pago" dataDxfId="53"/>
    <tableColumn id="10" name="Clave de Unidad" dataDxfId="52"/>
    <tableColumn id="11" name="Clave de Sub Unidad" dataDxfId="51"/>
    <tableColumn id="12" name="Clave de Categoría" dataDxfId="50"/>
    <tableColumn id="13" name="Horas semana mes" dataDxfId="49"/>
    <tableColumn id="14" name="Número de Plaza" dataDxfId="48"/>
    <tableColumn id="15" name="Clave CT" dataDxfId="47"/>
    <tableColumn id="16" name="Nombre CT" dataDxfId="46"/>
    <tableColumn id="17" name="Periodo en el CT_x000a_Desde" dataDxfId="45"/>
    <tableColumn id="18" name="Periodo en el CTH_x000a_asta" dataDxfId="44"/>
  </tableColumns>
  <tableStyleInfo name="Estilo de tabla 1" showFirstColumn="0" showLastColumn="0" showRowStripes="1" showColumnStripes="0"/>
</table>
</file>

<file path=xl/tables/table15.xml><?xml version="1.0" encoding="utf-8"?>
<table xmlns="http://schemas.openxmlformats.org/spreadsheetml/2006/main" id="18" name="Tabla20" displayName="Tabla20" ref="B13:T22" totalsRowShown="0" headerRowDxfId="43" dataDxfId="42" tableBorderDxfId="41">
  <autoFilter ref="B13:T22"/>
  <tableColumns count="19">
    <tableColumn id="1" name="Entidad Federativa" dataDxfId="40"/>
    <tableColumn id="2" name="RFC" dataDxfId="39"/>
    <tableColumn id="3" name="CURP" dataDxfId="38"/>
    <tableColumn id="4" name="Nombre" dataDxfId="37"/>
    <tableColumn id="5" name="Clave integrada" dataDxfId="36"/>
    <tableColumn id="6" name="Partida Presupuestal" dataDxfId="35"/>
    <tableColumn id="7" name="Código de Pago" dataDxfId="34"/>
    <tableColumn id="8" name="Clave de Unidad" dataDxfId="33"/>
    <tableColumn id="9" name="Clave de Sub Unidad" dataDxfId="32"/>
    <tableColumn id="10" name="Clave de Categoría" dataDxfId="31"/>
    <tableColumn id="11" name="Horas semana mes" dataDxfId="30"/>
    <tableColumn id="12" name="Número de plaza" dataDxfId="29"/>
    <tableColumn id="13" name="CT" dataDxfId="28"/>
    <tableColumn id="14" name="Nombre CT" dataDxfId="27"/>
    <tableColumn id="15" name="Turno CT" dataDxfId="26"/>
    <tableColumn id="16" name="Periodo_x000a_Desde" dataDxfId="25"/>
    <tableColumn id="17" name="Periodo_x000a_Hasta" dataDxfId="24"/>
    <tableColumn id="18" name="Total de Horas en el CT" dataDxfId="23"/>
    <tableColumn id="19" name="Horas de compatibilidad de la categoría" dataDxfId="22"/>
  </tableColumns>
  <tableStyleInfo name="Estilo de tabla 1" showFirstColumn="0" showLastColumn="0" showRowStripes="1" showColumnStripes="0"/>
</table>
</file>

<file path=xl/tables/table16.xml><?xml version="1.0" encoding="utf-8"?>
<table xmlns="http://schemas.openxmlformats.org/spreadsheetml/2006/main" id="19" name="Tabla21" displayName="Tabla21" ref="B17:T27" totalsRowShown="0" headerRowDxfId="21" dataDxfId="20" tableBorderDxfId="19">
  <autoFilter ref="B17:T27"/>
  <tableColumns count="19">
    <tableColumn id="1" name="Entidad Federativa" dataDxfId="18"/>
    <tableColumn id="2" name="R.F.C." dataDxfId="17"/>
    <tableColumn id="3" name="CURP" dataDxfId="16"/>
    <tableColumn id="4" name="Nombre" dataDxfId="15"/>
    <tableColumn id="5" name="Clave integrada" dataDxfId="14"/>
    <tableColumn id="6" name="Partida Presupuestal" dataDxfId="13"/>
    <tableColumn id="7" name="Código de Pago" dataDxfId="12"/>
    <tableColumn id="8" name="Clave de Unidad" dataDxfId="11"/>
    <tableColumn id="9" name="Clave de Sub Unidad" dataDxfId="10"/>
    <tableColumn id="10" name="Clave de Categoría" dataDxfId="9"/>
    <tableColumn id="11" name="Horas Semana Mes " dataDxfId="8"/>
    <tableColumn id="12" name="No. de plaza" dataDxfId="7"/>
    <tableColumn id="13" name="CT" dataDxfId="6"/>
    <tableColumn id="14" name="Nombre CT" dataDxfId="5"/>
    <tableColumn id="15" name="Periodo_x000a_Desde" dataDxfId="4"/>
    <tableColumn id="16" name="Periodo_x000a_Hasta" dataDxfId="3"/>
    <tableColumn id="17" name="Monto de Remuneraciones Mensuales " dataDxfId="2"/>
    <tableColumn id="18" name="Monto de referencia" dataDxfId="1"/>
    <tableColumn id="19" name="Diferencia_x000a_(R-S)" dataDxfId="0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3" displayName="Tabla3" ref="B16:U19" totalsRowShown="0" headerRowDxfId="298" dataDxfId="297" tableBorderDxfId="296">
  <autoFilter ref="B16:U19"/>
  <tableColumns count="20">
    <tableColumn id="1" name="Entidad Federativa" dataDxfId="295"/>
    <tableColumn id="2" name="R.F.C." dataDxfId="294"/>
    <tableColumn id="3" name="CURP" dataDxfId="293"/>
    <tableColumn id="4" name="NOMBRE" dataDxfId="292"/>
    <tableColumn id="5" name="Clave integrada" dataDxfId="291"/>
    <tableColumn id="6" name="Partida Presupuestal" dataDxfId="290"/>
    <tableColumn id="7" name="Código de Pago" dataDxfId="289"/>
    <tableColumn id="8" name="Clave de Unidad" dataDxfId="288"/>
    <tableColumn id="9" name="Clave de Sub Unidad" dataDxfId="287"/>
    <tableColumn id="10" name="Clave de Categoría" dataDxfId="286"/>
    <tableColumn id="11" name="Horas Semana Mes " dataDxfId="285"/>
    <tableColumn id="12" name="Número de Plaza" dataDxfId="284"/>
    <tableColumn id="13" name="Periodo Licencia_x000a_Inicio" dataDxfId="283"/>
    <tableColumn id="14" name="Periodo Licencia_x000a_Conclusión" dataDxfId="282"/>
    <tableColumn id="15" name="Percepciones pagadas en el Periodo de la Licencia con Presupuesto Federal*" dataDxfId="281"/>
    <tableColumn id="16" name="Percepciones pagadas en el Periodo de la Licencia con Presupuesto de otra fuente*" dataDxfId="280" dataCellStyle="Millares"/>
    <tableColumn id="17" name="Clave CT Origen" dataDxfId="279"/>
    <tableColumn id="18" name="Licencia_x000a_Clave" dataDxfId="278"/>
    <tableColumn id="19" name="Licencia_x000a_Tipo" dataDxfId="277"/>
    <tableColumn id="20" name="Descripción de la Licencia" dataDxfId="276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0" displayName="Tabla10" ref="B16:S23" totalsRowShown="0" headerRowDxfId="275" headerRowBorderDxfId="274" totalsRowBorderDxfId="273">
  <autoFilter ref="B16:S23"/>
  <tableColumns count="18">
    <tableColumn id="1" name="Entidad Federativa" dataDxfId="272"/>
    <tableColumn id="2" name="RFC" dataDxfId="271"/>
    <tableColumn id="3" name="CURP" dataDxfId="270"/>
    <tableColumn id="4" name="Nombre" dataDxfId="269"/>
    <tableColumn id="5" name="Partida Presupuestal" dataDxfId="268"/>
    <tableColumn id="6" name="Código de Pago" dataDxfId="267"/>
    <tableColumn id="7" name="Clave de Unidad" dataDxfId="266"/>
    <tableColumn id="8" name="Clave de Sub Unidad" dataDxfId="265"/>
    <tableColumn id="9" name="Clave de Categoría" dataDxfId="264"/>
    <tableColumn id="10" name="Horas semana mes" dataDxfId="263"/>
    <tableColumn id="11" name="Número de plaza" dataDxfId="262"/>
    <tableColumn id="12" name="Clave de Centro de Trabajo" dataDxfId="261"/>
    <tableColumn id="13" name="Fecha de emisión de pago" dataDxfId="260"/>
    <tableColumn id="14" name="Motivo del Pago Retroactivo" dataDxfId="259"/>
    <tableColumn id="15" name="Periodo pagado_x000a_Desde" dataDxfId="258"/>
    <tableColumn id="16" name="Periodo pagado_x000a_Hasta" dataDxfId="257"/>
    <tableColumn id="17" name="Días transcurridos para el pago" dataDxfId="256"/>
    <tableColumn id="18" name="Percepciones pagadas en el periodo reportado *" dataDxfId="255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11" displayName="Tabla11" ref="B17:Y469" totalsRowShown="0" headerRowDxfId="254" dataDxfId="253" tableBorderDxfId="252">
  <autoFilter ref="B17:Y469"/>
  <tableColumns count="24">
    <tableColumn id="1" name="Entidad Federativa" dataDxfId="251"/>
    <tableColumn id="2" name="RFC" dataDxfId="250"/>
    <tableColumn id="3" name="CURP" dataDxfId="249"/>
    <tableColumn id="4" name="Nombre" dataDxfId="248"/>
    <tableColumn id="5" name="Centros de Trabajo" dataDxfId="247"/>
    <tableColumn id="6" name="Jornada" dataDxfId="246"/>
    <tableColumn id="7" name="HSM" dataDxfId="245"/>
    <tableColumn id="8" name="Honorarios" dataDxfId="244"/>
    <tableColumn id="9" name="Jornada2" dataDxfId="243"/>
    <tableColumn id="10" name="HSM3" dataDxfId="242"/>
    <tableColumn id="11" name="Honorarios4" dataDxfId="241"/>
    <tableColumn id="12" name="Jornada5" dataDxfId="240"/>
    <tableColumn id="13" name="HSM6" dataDxfId="239"/>
    <tableColumn id="14" name="Honorarios7" dataDxfId="238"/>
    <tableColumn id="15" name="Jornada8" dataDxfId="237"/>
    <tableColumn id="16" name="HSM9" dataDxfId="236"/>
    <tableColumn id="17" name="Honorarios10" dataDxfId="235"/>
    <tableColumn id="18" name="Jornada11" dataDxfId="234"/>
    <tableColumn id="19" name="HSM12" dataDxfId="233"/>
    <tableColumn id="20" name="Honorarios13" dataDxfId="232"/>
    <tableColumn id="21" name="Total plazas Jornada" dataDxfId="231"/>
    <tableColumn id="22" name="Total _x000a_HSM" dataDxfId="230"/>
    <tableColumn id="23" name="Total de Honorarios" dataDxfId="229"/>
    <tableColumn id="25" name="Columna1" dataDxfId="228"/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5" name="Tabla12" displayName="Tabla12" ref="B15:V467" totalsRowShown="0" headerRowDxfId="227" dataDxfId="226" tableBorderDxfId="225">
  <autoFilter ref="B15:V467"/>
  <sortState ref="B16:V223">
    <sortCondition ref="N16:N223"/>
    <sortCondition ref="L16:L223"/>
    <sortCondition ref="M16:M223"/>
    <sortCondition ref="P16:P223"/>
  </sortState>
  <tableColumns count="21">
    <tableColumn id="1" name="Entidad Federativa" dataDxfId="224"/>
    <tableColumn id="2" name="Clave CT" dataDxfId="223"/>
    <tableColumn id="3" name="Turno" dataDxfId="222"/>
    <tableColumn id="4" name="RFC" dataDxfId="221"/>
    <tableColumn id="5" name="CURP" dataDxfId="220"/>
    <tableColumn id="6" name="Nombre" dataDxfId="219"/>
    <tableColumn id="7" name="Funcion Real" dataDxfId="218"/>
    <tableColumn id="8" name="Horas que labora en el Centro de Trabajo" dataDxfId="217"/>
    <tableColumn id="11" name="Partida Presupuestal" dataDxfId="216"/>
    <tableColumn id="12" name="Código de Pago" dataDxfId="215"/>
    <tableColumn id="13" name="Clave de Unidad" dataDxfId="214"/>
    <tableColumn id="14" name="Clave de Sub Unidad" dataDxfId="213"/>
    <tableColumn id="15" name="Clave de Categoría" dataDxfId="212"/>
    <tableColumn id="16" name="Horas semana mes" dataDxfId="211"/>
    <tableColumn id="17" name="Número de plaza" dataDxfId="210"/>
    <tableColumn id="18" name="Tipo de Categoría" dataDxfId="209"/>
    <tableColumn id="19" name="Identificador de Contrato de Honorarios" dataDxfId="208"/>
    <tableColumn id="20" name="Periodo de efecto de pago en el trimestre_x000a_Inicial" dataDxfId="207"/>
    <tableColumn id="21" name="Periodo de efecto de pago en el trimestre_x000a_Termino" dataDxfId="206"/>
    <tableColumn id="22" name="Percepciones pagadas en el Periodo de Comisión con Presupuesto Federal*" dataDxfId="205"/>
    <tableColumn id="23" name="Percepciones pagadas en el Periodo de Comisión con Presupuesto de otra fuente*" dataDxfId="204"/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6" name="Tabla13" displayName="Tabla13" ref="B12:S26" totalsRowShown="0" headerRowDxfId="203" dataDxfId="202" tableBorderDxfId="201">
  <autoFilter ref="B12:S26"/>
  <sortState ref="B16:S26">
    <sortCondition ref="K16:K26"/>
    <sortCondition ref="M16:M26"/>
  </sortState>
  <tableColumns count="18">
    <tableColumn id="1" name="Entidad Federativa" dataDxfId="200"/>
    <tableColumn id="2" name="RFC" dataDxfId="199"/>
    <tableColumn id="3" name="CURP" dataDxfId="198"/>
    <tableColumn id="4" name="Nombbre" dataDxfId="197"/>
    <tableColumn id="5" name="Origen Presupuestal_x000a_ de la plazas" dataDxfId="196"/>
    <tableColumn id="8" name="Partida Presupuestal" dataDxfId="195"/>
    <tableColumn id="9" name="Código de Pago" dataDxfId="194"/>
    <tableColumn id="10" name="Clave de Unidad" dataDxfId="193"/>
    <tableColumn id="11" name="Clave de Sub Unidad" dataDxfId="192"/>
    <tableColumn id="12" name="Clave de Categoría" dataDxfId="191"/>
    <tableColumn id="13" name="Horas semana mes" dataDxfId="190"/>
    <tableColumn id="14" name="Número de plaza" dataDxfId="189"/>
    <tableColumn id="15" name="Clave de nivel de puesto" dataDxfId="188"/>
    <tableColumn id="16" name="Clave de nivel de sueldo" dataDxfId="187"/>
    <tableColumn id="17" name="Zona Económica" dataDxfId="186"/>
    <tableColumn id="18" name="Tipo de movimiento" dataDxfId="185"/>
    <tableColumn id="19" name="Quincena Inicial" dataDxfId="184"/>
    <tableColumn id="20" name="Quincena Final" dataDxfId="183"/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id="9" name="Tabla4" displayName="Tabla4" ref="B16:Q26" totalsRowShown="0" headerRowDxfId="182" dataDxfId="181" tableBorderDxfId="180">
  <autoFilter ref="B16:Q26"/>
  <tableColumns count="16">
    <tableColumn id="1" name="Entidad Federativa" dataDxfId="179"/>
    <tableColumn id="2" name="R.F.C." dataDxfId="178"/>
    <tableColumn id="3" name="CURP" dataDxfId="177"/>
    <tableColumn id="4" name="NOMBRE" dataDxfId="176"/>
    <tableColumn id="5" name="Clave Centro de Trabajo" dataDxfId="175"/>
    <tableColumn id="6" name="Última(s) ó Penultima(s) Plaza(s) Ocupada(s)_x000a_(*)" dataDxfId="174"/>
    <tableColumn id="7" name="Partida Presupuestal" dataDxfId="173"/>
    <tableColumn id="8" name="Código de Pago" dataDxfId="172"/>
    <tableColumn id="9" name="Clave de Unidad" dataDxfId="171"/>
    <tableColumn id="10" name="Clave de Sub Unidad" dataDxfId="170"/>
    <tableColumn id="11" name="Clave de Categoría" dataDxfId="169"/>
    <tableColumn id="12" name="Horas Semana Mes " dataDxfId="168"/>
    <tableColumn id="13" name="Número de Plaza" dataDxfId="167"/>
    <tableColumn id="14" name="Periodo ocupado_x000a_Inicio" dataDxfId="166"/>
    <tableColumn id="15" name="Periodo ocupado_x000a_Conclusión" dataDxfId="165"/>
    <tableColumn id="16" name="Quincena de inicio de jubilación" dataDxfId="164"/>
  </tableColumns>
  <tableStyleInfo name="Estilo de tabla 1" showFirstColumn="0" showLastColumn="0" showRowStripes="1" showColumnStripes="0"/>
</table>
</file>

<file path=xl/tables/table8.xml><?xml version="1.0" encoding="utf-8"?>
<table xmlns="http://schemas.openxmlformats.org/spreadsheetml/2006/main" id="10" name="Tabla5" displayName="Tabla5" ref="B16:R17" totalsRowShown="0" headerRowDxfId="163" dataDxfId="162" tableBorderDxfId="161">
  <autoFilter ref="B16:R17"/>
  <tableColumns count="17">
    <tableColumn id="1" name="Entidad Federativa" dataDxfId="160"/>
    <tableColumn id="2" name="R.F.C." dataDxfId="159"/>
    <tableColumn id="3" name="CURP" dataDxfId="158"/>
    <tableColumn id="4" name="NOMBRE" dataDxfId="157"/>
    <tableColumn id="5" name="Clave integrada" dataDxfId="156"/>
    <tableColumn id="6" name="Partida Presupuestal" dataDxfId="155"/>
    <tableColumn id="7" name="Código de Pago" dataDxfId="154"/>
    <tableColumn id="8" name="Clave de Unidad" dataDxfId="153"/>
    <tableColumn id="9" name="Clave de Sub Unidad" dataDxfId="152"/>
    <tableColumn id="10" name="Clave de Categoría" dataDxfId="151"/>
    <tableColumn id="11" name="Horas Semana Mes " dataDxfId="150"/>
    <tableColumn id="12" name="Número de Plaza" dataDxfId="149"/>
    <tableColumn id="13" name="Periodo Licencia_x000a_Inicio" dataDxfId="148"/>
    <tableColumn id="14" name="Periodo Licencia_x000a_Conclusión" dataDxfId="147"/>
    <tableColumn id="15" name="Percepciones pagadas con Presupuesto Federal en el  Periodo reportado*" dataDxfId="146"/>
    <tableColumn id="16" name="Percepciones pagadas con Presupuesto de otra Fuente en el  Periodo reportado*" dataDxfId="145"/>
    <tableColumn id="17" name="Clave CT Origen" dataDxfId="144"/>
  </tableColumns>
  <tableStyleInfo name="Estilo de tabla 1" showFirstColumn="0" showLastColumn="0" showRowStripes="1" showColumnStripes="0"/>
</table>
</file>

<file path=xl/tables/table9.xml><?xml version="1.0" encoding="utf-8"?>
<table xmlns="http://schemas.openxmlformats.org/spreadsheetml/2006/main" id="12" name="Tabla14" displayName="Tabla14" ref="B14:M303" totalsRowShown="0" headerRowDxfId="143" dataDxfId="142" tableBorderDxfId="141">
  <autoFilter ref="B14:M303"/>
  <tableColumns count="12">
    <tableColumn id="1" name="Entidad Federativa" dataDxfId="140"/>
    <tableColumn id="2" name="Clave Centro de Trabajo" dataDxfId="139"/>
    <tableColumn id="3" name="R.F.C." dataDxfId="138"/>
    <tableColumn id="4" name="CURP" dataDxfId="137"/>
    <tableColumn id="5" name="Nombre" dataDxfId="136"/>
    <tableColumn id="6" name="Identificador del Contrato" dataDxfId="135"/>
    <tableColumn id="7" name="Clave de Categoría" dataDxfId="134"/>
    <tableColumn id="8" name="Horas Semana Mes " dataDxfId="133"/>
    <tableColumn id="9" name="Periodo de Contratación_x000a_Inicio" dataDxfId="132"/>
    <tableColumn id="10" name="Periodo de Contratación_x000a_Conclusión" dataDxfId="131"/>
    <tableColumn id="11" name="Función" dataDxfId="130"/>
    <tableColumn id="12" name="Percepciones pagadas dentro del periodo reportado" dataDxfId="129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1.xml"/><Relationship Id="rId5" Type="http://schemas.openxmlformats.org/officeDocument/2006/relationships/table" Target="../tables/table14.xml"/><Relationship Id="rId4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58"/>
  <sheetViews>
    <sheetView tabSelected="1" view="pageBreakPreview" topLeftCell="A4" zoomScale="85" zoomScaleNormal="100" zoomScaleSheetLayoutView="85" workbookViewId="0">
      <selection activeCell="E17" sqref="E17:S17"/>
    </sheetView>
  </sheetViews>
  <sheetFormatPr baseColWidth="10" defaultRowHeight="15" x14ac:dyDescent="0.25"/>
  <cols>
    <col min="1" max="1" width="1.140625" customWidth="1"/>
    <col min="2" max="2" width="4.5703125" customWidth="1"/>
    <col min="3" max="3" width="9.5703125" customWidth="1"/>
    <col min="4" max="6" width="20.7109375" customWidth="1"/>
    <col min="7" max="7" width="13.5703125" customWidth="1"/>
    <col min="8" max="8" width="1.7109375" customWidth="1"/>
    <col min="9" max="9" width="11.7109375" bestFit="1" customWidth="1"/>
    <col min="10" max="10" width="1.5703125" customWidth="1"/>
    <col min="11" max="11" width="9.28515625" bestFit="1" customWidth="1"/>
    <col min="12" max="12" width="1.7109375" customWidth="1"/>
    <col min="13" max="13" width="11.5703125" customWidth="1"/>
    <col min="14" max="14" width="1.28515625" customWidth="1"/>
    <col min="15" max="15" width="8.42578125" bestFit="1" customWidth="1"/>
    <col min="16" max="16" width="1.28515625" customWidth="1"/>
    <col min="17" max="17" width="14.5703125" customWidth="1"/>
    <col min="18" max="18" width="1.5703125" customWidth="1"/>
    <col min="19" max="19" width="14.42578125" customWidth="1"/>
    <col min="20" max="20" width="1.28515625" customWidth="1"/>
  </cols>
  <sheetData>
    <row r="6" spans="2:20" x14ac:dyDescent="0.25">
      <c r="D6" s="1"/>
    </row>
    <row r="9" spans="2:20" ht="15" customHeight="1" x14ac:dyDescent="0.25"/>
    <row r="10" spans="2:20" ht="21" customHeight="1" x14ac:dyDescent="0.25">
      <c r="C10" s="432" t="s">
        <v>0</v>
      </c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</row>
    <row r="11" spans="2:20" ht="21" customHeight="1" x14ac:dyDescent="0.25"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</row>
    <row r="12" spans="2:20" ht="21" customHeight="1" x14ac:dyDescent="0.25"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</row>
    <row r="15" spans="2:20" ht="15" customHeight="1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2:20" ht="18.75" x14ac:dyDescent="0.3">
      <c r="B16" s="419" t="s">
        <v>1</v>
      </c>
      <c r="C16" s="419"/>
      <c r="D16" s="419"/>
      <c r="E16" s="420" t="s">
        <v>333</v>
      </c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1"/>
    </row>
    <row r="17" spans="2:20" ht="18.75" x14ac:dyDescent="0.3">
      <c r="B17" s="385" t="s">
        <v>2</v>
      </c>
      <c r="E17" s="420" t="s">
        <v>301</v>
      </c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1"/>
    </row>
    <row r="18" spans="2:20" ht="18.75" x14ac:dyDescent="0.3">
      <c r="B18" s="385" t="s">
        <v>3</v>
      </c>
      <c r="D18" s="375"/>
      <c r="E18" s="420" t="s">
        <v>344</v>
      </c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1"/>
    </row>
    <row r="19" spans="2:20" ht="18.75" x14ac:dyDescent="0.3">
      <c r="B19" s="385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1"/>
      <c r="R19" s="1"/>
      <c r="S19" s="1"/>
      <c r="T19" s="1"/>
    </row>
    <row r="20" spans="2:20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2:20" ht="32.25" thickBot="1" x14ac:dyDescent="0.3">
      <c r="E21" s="1"/>
      <c r="F21" s="1"/>
      <c r="G21" s="1"/>
      <c r="H21" s="1"/>
      <c r="I21" s="2" t="s">
        <v>4</v>
      </c>
      <c r="J21" s="2"/>
      <c r="K21" s="2" t="s">
        <v>5</v>
      </c>
      <c r="L21" s="2"/>
      <c r="M21" s="3" t="s">
        <v>6</v>
      </c>
      <c r="N21" s="2"/>
      <c r="O21" s="3" t="s">
        <v>7</v>
      </c>
      <c r="P21" s="2"/>
      <c r="Q21" s="3" t="s">
        <v>342</v>
      </c>
      <c r="R21" s="2"/>
      <c r="S21" s="3" t="s">
        <v>9</v>
      </c>
      <c r="T21" s="2"/>
    </row>
    <row r="22" spans="2:20" ht="15.75" x14ac:dyDescent="0.25">
      <c r="D22" s="1"/>
      <c r="E22" s="1"/>
      <c r="F22" s="1"/>
      <c r="G22" s="1"/>
      <c r="H22" s="1"/>
      <c r="I22" s="4"/>
      <c r="J22" s="2"/>
      <c r="K22" s="4"/>
      <c r="L22" s="2"/>
      <c r="M22" s="2"/>
      <c r="N22" s="2"/>
      <c r="O22" s="2"/>
      <c r="P22" s="2"/>
      <c r="Q22" s="2"/>
      <c r="R22" s="2"/>
      <c r="S22" s="2"/>
      <c r="T22" s="2"/>
    </row>
    <row r="23" spans="2:20" ht="15.75" x14ac:dyDescent="0.25">
      <c r="D23" s="1"/>
      <c r="E23" s="1"/>
      <c r="F23" s="1"/>
      <c r="G23" s="1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ht="15.75" x14ac:dyDescent="0.25">
      <c r="D24" s="1"/>
      <c r="E24" s="1"/>
      <c r="F24" s="1"/>
      <c r="G24" s="1"/>
      <c r="H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ht="24" customHeight="1" x14ac:dyDescent="0.25">
      <c r="B25" s="5">
        <v>1</v>
      </c>
      <c r="C25" s="389" t="s">
        <v>10</v>
      </c>
      <c r="D25" s="426" t="s">
        <v>11</v>
      </c>
      <c r="E25" s="426"/>
      <c r="F25" s="426"/>
      <c r="G25" s="427"/>
      <c r="H25" s="387"/>
      <c r="I25" s="6">
        <v>1</v>
      </c>
      <c r="J25" s="7"/>
      <c r="K25" s="6">
        <v>1</v>
      </c>
      <c r="L25" s="7"/>
      <c r="M25" s="6">
        <v>1</v>
      </c>
      <c r="N25" s="6"/>
      <c r="O25" s="6">
        <v>1</v>
      </c>
      <c r="P25" s="6"/>
      <c r="Q25" s="240">
        <f>SUBTOTAL(109,Tabla1[Percepciones pagadas en el Periodo de Comisión con Presupuesto Federal*])</f>
        <v>26411.19</v>
      </c>
      <c r="R25" s="7"/>
      <c r="S25" s="240">
        <f>SUBTOTAL(109,Tabla1[Percepciones pagadas en el Periodo de Comisión con Presupuesto Federal*])</f>
        <v>26411.19</v>
      </c>
      <c r="T25" s="8"/>
    </row>
    <row r="26" spans="2:20" ht="24" customHeight="1" x14ac:dyDescent="0.25">
      <c r="B26" s="5">
        <v>2</v>
      </c>
      <c r="C26" s="389" t="s">
        <v>12</v>
      </c>
      <c r="D26" s="426" t="s">
        <v>13</v>
      </c>
      <c r="E26" s="426"/>
      <c r="F26" s="426"/>
      <c r="G26" s="427"/>
      <c r="H26" s="387"/>
      <c r="I26" s="6">
        <v>0</v>
      </c>
      <c r="J26" s="7"/>
      <c r="K26" s="6">
        <v>1</v>
      </c>
      <c r="L26" s="7"/>
      <c r="M26" s="6">
        <v>0</v>
      </c>
      <c r="N26" s="6"/>
      <c r="O26" s="6">
        <v>0</v>
      </c>
      <c r="P26" s="6"/>
      <c r="Q26" s="6">
        <v>0</v>
      </c>
      <c r="R26" s="7"/>
      <c r="S26" s="6">
        <v>0</v>
      </c>
      <c r="T26" s="8"/>
    </row>
    <row r="27" spans="2:20" ht="42" customHeight="1" x14ac:dyDescent="0.25">
      <c r="B27" s="5">
        <v>3</v>
      </c>
      <c r="C27" s="389" t="s">
        <v>14</v>
      </c>
      <c r="D27" s="428" t="s">
        <v>15</v>
      </c>
      <c r="E27" s="428"/>
      <c r="F27" s="428"/>
      <c r="G27" s="429"/>
      <c r="H27" s="388"/>
      <c r="I27" s="6">
        <v>0</v>
      </c>
      <c r="J27" s="7"/>
      <c r="K27" s="6">
        <v>1</v>
      </c>
      <c r="L27" s="7"/>
      <c r="M27" s="6">
        <v>0</v>
      </c>
      <c r="N27" s="6"/>
      <c r="O27" s="6">
        <v>0</v>
      </c>
      <c r="P27" s="6"/>
      <c r="Q27" s="7">
        <v>0</v>
      </c>
      <c r="R27" s="7"/>
      <c r="S27" s="7">
        <v>0</v>
      </c>
      <c r="T27" s="8"/>
    </row>
    <row r="28" spans="2:20" ht="24" customHeight="1" x14ac:dyDescent="0.25">
      <c r="B28" s="5">
        <v>4</v>
      </c>
      <c r="C28" s="389" t="s">
        <v>16</v>
      </c>
      <c r="D28" s="424" t="s">
        <v>17</v>
      </c>
      <c r="E28" s="424"/>
      <c r="F28" s="424"/>
      <c r="G28" s="425"/>
      <c r="H28" s="387"/>
      <c r="I28" s="6">
        <f>'II B) Y 1'!C470</f>
        <v>452</v>
      </c>
      <c r="J28" s="7">
        <v>7</v>
      </c>
      <c r="K28" s="6">
        <v>7</v>
      </c>
      <c r="L28" s="7"/>
      <c r="M28" s="6">
        <f>'II B) Y 1'!C470</f>
        <v>452</v>
      </c>
      <c r="N28" s="6"/>
      <c r="O28" s="7">
        <f>'II B) Y 1'!C470</f>
        <v>452</v>
      </c>
      <c r="P28" s="7"/>
      <c r="Q28" s="240">
        <f>'II B) Y 1'!Y470</f>
        <v>10987996.400000002</v>
      </c>
      <c r="R28" s="7"/>
      <c r="S28" s="240">
        <f>SUBTOTAL(109,Tabla11[Columna1])</f>
        <v>10987996.400000002</v>
      </c>
      <c r="T28" s="8"/>
    </row>
    <row r="29" spans="2:20" ht="24" customHeight="1" x14ac:dyDescent="0.25">
      <c r="B29" s="5">
        <v>5</v>
      </c>
      <c r="C29" s="389" t="s">
        <v>18</v>
      </c>
      <c r="D29" s="424" t="s">
        <v>19</v>
      </c>
      <c r="E29" s="424"/>
      <c r="F29" s="424"/>
      <c r="G29" s="425"/>
      <c r="H29" s="387"/>
      <c r="I29" s="6">
        <f>'II C y 1_'!D468</f>
        <v>452</v>
      </c>
      <c r="J29" s="7"/>
      <c r="K29" s="6">
        <v>8</v>
      </c>
      <c r="L29" s="7"/>
      <c r="M29" s="6">
        <f>I29</f>
        <v>452</v>
      </c>
      <c r="N29" s="6"/>
      <c r="O29" s="6">
        <f>I29</f>
        <v>452</v>
      </c>
      <c r="P29" s="6"/>
      <c r="Q29" s="240">
        <f>'II C y 1_'!U468</f>
        <v>5464497.5100000026</v>
      </c>
      <c r="R29" s="7"/>
      <c r="S29" s="240">
        <f>'II C y 1_'!V470</f>
        <v>5523498.889999995</v>
      </c>
      <c r="T29" s="8"/>
    </row>
    <row r="30" spans="2:20" ht="24" customHeight="1" x14ac:dyDescent="0.25">
      <c r="B30" s="5">
        <v>6</v>
      </c>
      <c r="C30" s="389" t="s">
        <v>20</v>
      </c>
      <c r="D30" s="424" t="s">
        <v>21</v>
      </c>
      <c r="E30" s="424"/>
      <c r="F30" s="424"/>
      <c r="G30" s="425"/>
      <c r="H30" s="387"/>
      <c r="I30" s="6">
        <v>0</v>
      </c>
      <c r="J30" s="7"/>
      <c r="K30" s="6">
        <v>1</v>
      </c>
      <c r="L30" s="7"/>
      <c r="M30" s="6">
        <v>0</v>
      </c>
      <c r="N30" s="6"/>
      <c r="O30" s="6">
        <v>0</v>
      </c>
      <c r="P30" s="6"/>
      <c r="Q30" s="7">
        <v>0</v>
      </c>
      <c r="R30" s="7"/>
      <c r="S30" s="7">
        <v>0</v>
      </c>
      <c r="T30" s="8"/>
    </row>
    <row r="31" spans="2:20" ht="24" customHeight="1" x14ac:dyDescent="0.25">
      <c r="B31" s="5">
        <v>7</v>
      </c>
      <c r="C31" s="389" t="s">
        <v>22</v>
      </c>
      <c r="D31" s="424" t="s">
        <v>23</v>
      </c>
      <c r="E31" s="424"/>
      <c r="F31" s="424"/>
      <c r="G31" s="425"/>
      <c r="H31" s="387"/>
      <c r="I31" s="6">
        <v>0</v>
      </c>
      <c r="J31" s="7"/>
      <c r="K31" s="6">
        <v>1</v>
      </c>
      <c r="L31" s="7"/>
      <c r="M31" s="6">
        <v>0</v>
      </c>
      <c r="N31" s="6"/>
      <c r="O31" s="6">
        <v>0</v>
      </c>
      <c r="P31" s="6"/>
      <c r="Q31" s="7">
        <v>0</v>
      </c>
      <c r="R31" s="7"/>
      <c r="S31" s="7">
        <v>0</v>
      </c>
      <c r="T31" s="8"/>
    </row>
    <row r="32" spans="2:20" ht="24" customHeight="1" x14ac:dyDescent="0.25">
      <c r="B32" s="5">
        <v>8</v>
      </c>
      <c r="C32" s="389" t="s">
        <v>24</v>
      </c>
      <c r="D32" s="424" t="s">
        <v>25</v>
      </c>
      <c r="E32" s="424"/>
      <c r="F32" s="424"/>
      <c r="G32" s="425"/>
      <c r="H32" s="387"/>
      <c r="I32" s="6">
        <v>0</v>
      </c>
      <c r="J32" s="7"/>
      <c r="K32" s="6">
        <v>1</v>
      </c>
      <c r="L32" s="7"/>
      <c r="M32" s="6">
        <v>0</v>
      </c>
      <c r="N32" s="6"/>
      <c r="O32" s="6">
        <v>0</v>
      </c>
      <c r="P32" s="6"/>
      <c r="Q32" s="6">
        <v>0</v>
      </c>
      <c r="R32" s="7"/>
      <c r="S32" s="6">
        <v>0</v>
      </c>
      <c r="T32" s="8"/>
    </row>
    <row r="33" spans="2:20" ht="24" customHeight="1" x14ac:dyDescent="0.25">
      <c r="B33" s="5">
        <v>9</v>
      </c>
      <c r="C33" s="389" t="s">
        <v>26</v>
      </c>
      <c r="D33" s="424" t="s">
        <v>27</v>
      </c>
      <c r="E33" s="424"/>
      <c r="F33" s="424"/>
      <c r="G33" s="425"/>
      <c r="H33" s="387"/>
      <c r="I33" s="6">
        <f>'II D) 6'!D304</f>
        <v>289</v>
      </c>
      <c r="J33" s="7"/>
      <c r="K33" s="6">
        <v>5</v>
      </c>
      <c r="L33" s="7"/>
      <c r="M33" s="6">
        <f>I33</f>
        <v>289</v>
      </c>
      <c r="N33" s="6"/>
      <c r="O33" s="7">
        <f>I33</f>
        <v>289</v>
      </c>
      <c r="P33" s="7"/>
      <c r="Q33" s="240">
        <f>SUBTOTAL(109,Tabla14[Percepciones pagadas dentro del periodo reportado])</f>
        <v>5523498.889999995</v>
      </c>
      <c r="R33" s="7"/>
      <c r="S33" s="240">
        <f>SUBTOTAL(109,Tabla14[Percepciones pagadas dentro del periodo reportado])</f>
        <v>5523498.889999995</v>
      </c>
      <c r="T33" s="8"/>
    </row>
    <row r="34" spans="2:20" ht="24" customHeight="1" x14ac:dyDescent="0.25">
      <c r="B34" s="5">
        <v>10</v>
      </c>
      <c r="C34" s="389" t="s">
        <v>28</v>
      </c>
      <c r="D34" s="424" t="s">
        <v>29</v>
      </c>
      <c r="E34" s="424"/>
      <c r="F34" s="424"/>
      <c r="G34" s="425"/>
      <c r="H34" s="387"/>
      <c r="I34" s="6">
        <v>33</v>
      </c>
      <c r="J34" s="7"/>
      <c r="K34" s="6">
        <v>1</v>
      </c>
      <c r="L34" s="7"/>
      <c r="M34" s="7">
        <v>0</v>
      </c>
      <c r="N34" s="7"/>
      <c r="O34" s="7">
        <v>33</v>
      </c>
      <c r="P34" s="7"/>
      <c r="Q34" s="7">
        <v>0</v>
      </c>
      <c r="R34" s="7"/>
      <c r="S34" s="7">
        <v>0</v>
      </c>
      <c r="T34" s="8"/>
    </row>
    <row r="35" spans="2:20" ht="24" customHeight="1" x14ac:dyDescent="0.25">
      <c r="B35" s="5">
        <v>11</v>
      </c>
      <c r="C35" s="389" t="s">
        <v>30</v>
      </c>
      <c r="D35" s="424" t="s">
        <v>31</v>
      </c>
      <c r="E35" s="424"/>
      <c r="F35" s="424"/>
      <c r="G35" s="425"/>
      <c r="H35" s="387"/>
      <c r="I35" s="6">
        <v>33</v>
      </c>
      <c r="J35" s="7"/>
      <c r="K35" s="6">
        <v>1</v>
      </c>
      <c r="L35" s="7"/>
      <c r="M35" s="7">
        <v>0</v>
      </c>
      <c r="N35" s="7"/>
      <c r="O35" s="7">
        <v>33</v>
      </c>
      <c r="P35" s="7"/>
      <c r="Q35" s="7">
        <v>0</v>
      </c>
      <c r="R35" s="7"/>
      <c r="S35" s="7">
        <v>0</v>
      </c>
      <c r="T35" s="8"/>
    </row>
    <row r="36" spans="2:20" ht="24" customHeight="1" x14ac:dyDescent="0.25">
      <c r="B36" s="5">
        <v>12</v>
      </c>
      <c r="C36" s="389" t="s">
        <v>32</v>
      </c>
      <c r="D36" s="424" t="s">
        <v>33</v>
      </c>
      <c r="E36" s="424"/>
      <c r="F36" s="424"/>
      <c r="G36" s="425"/>
      <c r="H36" s="387"/>
      <c r="I36" s="6">
        <v>103</v>
      </c>
      <c r="J36" s="7"/>
      <c r="K36" s="6">
        <v>2</v>
      </c>
      <c r="L36" s="7"/>
      <c r="M36" s="7">
        <v>0</v>
      </c>
      <c r="N36" s="7"/>
      <c r="O36" s="7">
        <v>103</v>
      </c>
      <c r="P36" s="7"/>
      <c r="Q36" s="7">
        <v>0</v>
      </c>
      <c r="R36" s="7"/>
      <c r="S36" s="7">
        <v>0</v>
      </c>
      <c r="T36" s="8"/>
    </row>
    <row r="37" spans="2:20" ht="24" customHeight="1" x14ac:dyDescent="0.25">
      <c r="B37" s="5">
        <v>13</v>
      </c>
      <c r="C37" s="389" t="s">
        <v>34</v>
      </c>
      <c r="D37" s="424" t="s">
        <v>35</v>
      </c>
      <c r="E37" s="424"/>
      <c r="F37" s="424"/>
      <c r="G37" s="425"/>
      <c r="H37" s="387"/>
      <c r="I37" s="6">
        <v>0</v>
      </c>
      <c r="J37" s="7"/>
      <c r="K37" s="6">
        <v>1</v>
      </c>
      <c r="L37" s="7"/>
      <c r="M37" s="6">
        <v>0</v>
      </c>
      <c r="N37" s="7"/>
      <c r="O37" s="7">
        <v>0</v>
      </c>
      <c r="P37" s="7"/>
      <c r="Q37" s="7">
        <v>0</v>
      </c>
      <c r="R37" s="7"/>
      <c r="S37" s="7">
        <v>0</v>
      </c>
      <c r="T37" s="8"/>
    </row>
    <row r="38" spans="2:20" ht="40.5" customHeight="1" x14ac:dyDescent="0.25">
      <c r="B38" s="5">
        <v>14</v>
      </c>
      <c r="C38" s="389" t="s">
        <v>36</v>
      </c>
      <c r="D38" s="428" t="s">
        <v>37</v>
      </c>
      <c r="E38" s="428"/>
      <c r="F38" s="428"/>
      <c r="G38" s="429"/>
      <c r="H38" s="388"/>
      <c r="I38" s="6">
        <v>0</v>
      </c>
      <c r="J38" s="7"/>
      <c r="K38" s="6">
        <v>1</v>
      </c>
      <c r="L38" s="7"/>
      <c r="M38" s="6">
        <v>0</v>
      </c>
      <c r="N38" s="7"/>
      <c r="O38" s="7">
        <v>0</v>
      </c>
      <c r="P38" s="7"/>
      <c r="Q38" s="7">
        <v>0</v>
      </c>
      <c r="R38" s="7"/>
      <c r="S38" s="7">
        <v>0</v>
      </c>
      <c r="T38" s="8"/>
    </row>
    <row r="39" spans="2:20" ht="41.25" customHeight="1" x14ac:dyDescent="0.25">
      <c r="B39" s="5">
        <v>15</v>
      </c>
      <c r="C39" s="389" t="s">
        <v>38</v>
      </c>
      <c r="D39" s="428" t="s">
        <v>39</v>
      </c>
      <c r="E39" s="428"/>
      <c r="F39" s="428"/>
      <c r="G39" s="429"/>
      <c r="H39" s="388"/>
      <c r="I39" s="6">
        <v>0</v>
      </c>
      <c r="J39" s="7"/>
      <c r="K39" s="6">
        <v>1</v>
      </c>
      <c r="L39" s="7"/>
      <c r="M39" s="6">
        <v>0</v>
      </c>
      <c r="N39" s="7"/>
      <c r="O39" s="6">
        <v>0</v>
      </c>
      <c r="P39" s="6"/>
      <c r="Q39" s="7">
        <v>0</v>
      </c>
      <c r="R39" s="7"/>
      <c r="S39" s="7">
        <v>0</v>
      </c>
      <c r="T39" s="8"/>
    </row>
    <row r="40" spans="2:20" ht="60" customHeight="1" x14ac:dyDescent="0.25">
      <c r="B40" s="5">
        <v>16</v>
      </c>
      <c r="C40" s="389" t="s">
        <v>40</v>
      </c>
      <c r="D40" s="430" t="s">
        <v>41</v>
      </c>
      <c r="E40" s="430"/>
      <c r="F40" s="430"/>
      <c r="G40" s="431"/>
      <c r="H40" s="388"/>
      <c r="I40" s="6">
        <v>0</v>
      </c>
      <c r="J40" s="7"/>
      <c r="K40" s="6">
        <v>1</v>
      </c>
      <c r="L40" s="7"/>
      <c r="M40" s="6">
        <v>0</v>
      </c>
      <c r="N40" s="7"/>
      <c r="O40" s="7">
        <v>0</v>
      </c>
      <c r="P40" s="7"/>
      <c r="Q40" s="7">
        <v>0</v>
      </c>
      <c r="R40" s="7"/>
      <c r="S40" s="7">
        <v>0</v>
      </c>
      <c r="T40" s="8"/>
    </row>
    <row r="41" spans="2:20" ht="24" customHeight="1" x14ac:dyDescent="0.25">
      <c r="B41" s="5">
        <v>17</v>
      </c>
      <c r="C41" s="389" t="s">
        <v>347</v>
      </c>
      <c r="D41" s="430" t="s">
        <v>271</v>
      </c>
      <c r="E41" s="430"/>
      <c r="F41" s="430"/>
      <c r="G41" s="431"/>
      <c r="H41" s="388"/>
      <c r="I41" s="6">
        <v>0</v>
      </c>
      <c r="J41" s="7"/>
      <c r="K41" s="6">
        <v>1</v>
      </c>
      <c r="L41" s="7"/>
      <c r="M41" s="6">
        <v>0</v>
      </c>
      <c r="N41" s="7"/>
      <c r="O41" s="7">
        <v>0</v>
      </c>
      <c r="P41" s="7"/>
      <c r="Q41" s="7">
        <v>0</v>
      </c>
      <c r="R41" s="7"/>
      <c r="S41" s="7">
        <v>0</v>
      </c>
      <c r="T41" s="8"/>
    </row>
    <row r="42" spans="2:20" x14ac:dyDescent="0.25">
      <c r="D42" s="9"/>
      <c r="E42" s="9"/>
      <c r="F42" s="9"/>
      <c r="G42" s="9"/>
      <c r="H42" s="9"/>
      <c r="I42" s="10"/>
    </row>
    <row r="43" spans="2:20" x14ac:dyDescent="0.25">
      <c r="D43" s="9"/>
      <c r="E43" s="9"/>
      <c r="F43" s="9"/>
      <c r="G43" s="9"/>
      <c r="H43" s="9"/>
    </row>
    <row r="46" spans="2:20" x14ac:dyDescent="0.25">
      <c r="C46" s="11"/>
      <c r="D46" s="12"/>
      <c r="E46" s="12"/>
      <c r="F46" s="13"/>
    </row>
    <row r="47" spans="2:20" x14ac:dyDescent="0.25">
      <c r="C47" s="421" t="s">
        <v>1968</v>
      </c>
      <c r="D47" s="422"/>
      <c r="E47" s="422"/>
      <c r="F47" s="423"/>
    </row>
    <row r="48" spans="2:20" x14ac:dyDescent="0.25">
      <c r="C48" s="436" t="s">
        <v>42</v>
      </c>
      <c r="D48" s="437"/>
      <c r="E48" s="437"/>
      <c r="F48" s="438"/>
    </row>
    <row r="49" spans="3:6" x14ac:dyDescent="0.25">
      <c r="C49" s="14"/>
      <c r="D49" s="15"/>
      <c r="E49" s="15"/>
      <c r="F49" s="16"/>
    </row>
    <row r="50" spans="3:6" x14ac:dyDescent="0.25">
      <c r="C50" s="421" t="s">
        <v>1967</v>
      </c>
      <c r="D50" s="422"/>
      <c r="E50" s="422"/>
      <c r="F50" s="423"/>
    </row>
    <row r="51" spans="3:6" x14ac:dyDescent="0.25">
      <c r="C51" s="436" t="s">
        <v>43</v>
      </c>
      <c r="D51" s="437"/>
      <c r="E51" s="437"/>
      <c r="F51" s="438"/>
    </row>
    <row r="52" spans="3:6" x14ac:dyDescent="0.25">
      <c r="C52" s="14"/>
      <c r="D52" s="15"/>
      <c r="E52" s="15"/>
      <c r="F52" s="16"/>
    </row>
    <row r="53" spans="3:6" x14ac:dyDescent="0.25">
      <c r="C53" s="421"/>
      <c r="D53" s="422"/>
      <c r="E53" s="422"/>
      <c r="F53" s="423"/>
    </row>
    <row r="54" spans="3:6" x14ac:dyDescent="0.25">
      <c r="C54" s="436" t="s">
        <v>44</v>
      </c>
      <c r="D54" s="437"/>
      <c r="E54" s="437"/>
      <c r="F54" s="438"/>
    </row>
    <row r="55" spans="3:6" x14ac:dyDescent="0.25">
      <c r="C55" s="14"/>
      <c r="D55" s="15"/>
      <c r="E55" s="15"/>
      <c r="F55" s="16"/>
    </row>
    <row r="56" spans="3:6" x14ac:dyDescent="0.25">
      <c r="C56" s="439">
        <v>42928</v>
      </c>
      <c r="D56" s="422"/>
      <c r="E56" s="422"/>
      <c r="F56" s="423"/>
    </row>
    <row r="57" spans="3:6" x14ac:dyDescent="0.25">
      <c r="C57" s="436" t="s">
        <v>45</v>
      </c>
      <c r="D57" s="437"/>
      <c r="E57" s="437"/>
      <c r="F57" s="438"/>
    </row>
    <row r="58" spans="3:6" x14ac:dyDescent="0.25">
      <c r="C58" s="433"/>
      <c r="D58" s="434"/>
      <c r="E58" s="434"/>
      <c r="F58" s="435"/>
    </row>
  </sheetData>
  <mergeCells count="31">
    <mergeCell ref="C10:S12"/>
    <mergeCell ref="E18:S18"/>
    <mergeCell ref="D41:G41"/>
    <mergeCell ref="C58:F58"/>
    <mergeCell ref="C50:F50"/>
    <mergeCell ref="C51:F51"/>
    <mergeCell ref="C53:F53"/>
    <mergeCell ref="C54:F54"/>
    <mergeCell ref="C56:F56"/>
    <mergeCell ref="C57:F57"/>
    <mergeCell ref="C48:F48"/>
    <mergeCell ref="D31:G31"/>
    <mergeCell ref="D32:G32"/>
    <mergeCell ref="D33:G33"/>
    <mergeCell ref="D34:G34"/>
    <mergeCell ref="D35:G35"/>
    <mergeCell ref="B16:D16"/>
    <mergeCell ref="E16:S16"/>
    <mergeCell ref="E17:S17"/>
    <mergeCell ref="C47:F47"/>
    <mergeCell ref="D30:G30"/>
    <mergeCell ref="D25:G25"/>
    <mergeCell ref="D26:G26"/>
    <mergeCell ref="D27:G27"/>
    <mergeCell ref="D28:G28"/>
    <mergeCell ref="D29:G29"/>
    <mergeCell ref="D36:G36"/>
    <mergeCell ref="D37:G37"/>
    <mergeCell ref="D38:G38"/>
    <mergeCell ref="D39:G39"/>
    <mergeCell ref="D40:G40"/>
  </mergeCells>
  <hyperlinks>
    <hyperlink ref="D28" location="'II B) Y 1'!A1" display="'II B) Y 1'!A1"/>
    <hyperlink ref="D29" location="'II C y 1_'!A1" display="'II C y 1_'!A1"/>
    <hyperlink ref="D30" location="'II D) 2'!A1" display="'II D) 2'!A1"/>
    <hyperlink ref="D31" location="'II D) 4'!A1" display="'II D) 4'!A1"/>
    <hyperlink ref="D32" location="'II D) 4 A'!A1" display="'II D) 4 A'!A1"/>
    <hyperlink ref="D33" location="'II D) 6'!A1" display="'II D) 6'!A1"/>
    <hyperlink ref="D34" location="'II D) 7 1'!A1" display="'II D) 7 1'!A1"/>
    <hyperlink ref="D35" location="'II D) 7 2 '!A1" display="'II D) 7 2 '!A1"/>
    <hyperlink ref="D36" location="'II D) 7 3'!A1" display="'II D) 7 3'!A1"/>
    <hyperlink ref="D37" location="'E)'!A1" display="'E)'!A1"/>
    <hyperlink ref="D38" location="'F) 1'!A1" display="Trabajadores con Doble Asignación Salarial en Municipios no Colindantes Geográficamente"/>
    <hyperlink ref="D39" location="'F) 2'!A1" display="'F) 2'!A1"/>
    <hyperlink ref="C26" location="'A Y II D4'!A1" display="A y II D4"/>
    <hyperlink ref="C27" location="'B)'!A1" display="B   "/>
    <hyperlink ref="C28" location="'II B) Y 1'!A1" display="II B y 1"/>
    <hyperlink ref="C29" location="'II C y 1_'!A1" display="II C y 1"/>
    <hyperlink ref="C30" location="'II D) 2'!A1" display="II D2"/>
    <hyperlink ref="C31" location="'II D) 4'!A1" display="II D4"/>
    <hyperlink ref="C32" location="'II D) 4 A'!A1" display="II D 4A"/>
    <hyperlink ref="C33" location="'II D) 6'!A1" display="II D 6"/>
    <hyperlink ref="C34" location="'II D) 7 1'!A1" display="II D 71 "/>
    <hyperlink ref="C35" location="'II D) 7 2 '!A1" display="II D 72 "/>
    <hyperlink ref="C36" location="'II D) 7 3'!A1" display="II D 73 "/>
    <hyperlink ref="C37" location="'E)'!A1" display="E"/>
    <hyperlink ref="C38" location="'F) 1'!A1" display="F1"/>
    <hyperlink ref="C39" location="'F) 2'!A1" display="F2"/>
    <hyperlink ref="C40" location="'G)'!A1" display="G"/>
    <hyperlink ref="C25" location="'A Y  II D3'!A1" display="A y II D3"/>
    <hyperlink ref="D40" location="'G)'!A1" display="Trabajadores Cuyo Salario Básico Supere los Ingresos Promedio de un Docente en la Categoría más Alta del Tabulador Salarial Correspondiente a Cada Entidad"/>
    <hyperlink ref="D27" location="'B)'!A1" display="'B)'!A1"/>
    <hyperlink ref="D26" location="'A Y II D4'!A1" display="'A Y II D4'!A1"/>
    <hyperlink ref="D25" location="'A Y  II D3'!A1" display="Personal Comisionado"/>
    <hyperlink ref="D41:G41" location="H!A1" display="Movimientos de Personal por Centro de Trabajo"/>
  </hyperlinks>
  <printOptions horizontalCentered="1" verticalCentered="1"/>
  <pageMargins left="0.31496062992125984" right="0.31496062992125984" top="0.74803149606299213" bottom="0.74803149606299213" header="0.31496062992125984" footer="0.31496062992125984"/>
  <pageSetup scale="5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Entidad Federativa" prompt="Elije una Entidad Federativa">
          <x14:formula1>
            <xm:f>Listas!$H$11:$H$42</xm:f>
          </x14:formula1>
          <xm:sqref>E16:S16</xm:sqref>
        </x14:dataValidation>
        <x14:dataValidation type="list" allowBlank="1" showInputMessage="1" showErrorMessage="1" promptTitle="Fondo" prompt="Elija un Fondo">
          <x14:formula1>
            <xm:f>Listas!$B$5:$B$6</xm:f>
          </x14:formula1>
          <xm:sqref>E17:S17</xm:sqref>
        </x14:dataValidation>
        <x14:dataValidation type="list" allowBlank="1" showInputMessage="1" showErrorMessage="1" promptTitle="Periodo" prompt="Elija un Periodo">
          <x14:formula1>
            <xm:f>Listas!$B$12:$B$19</xm:f>
          </x14:formula1>
          <xm:sqref>E18:S18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M310"/>
  <sheetViews>
    <sheetView view="pageBreakPreview" topLeftCell="A277" zoomScale="60" zoomScaleNormal="100" workbookViewId="0">
      <selection activeCell="M304" sqref="M304"/>
    </sheetView>
  </sheetViews>
  <sheetFormatPr baseColWidth="10" defaultColWidth="38.140625" defaultRowHeight="15" x14ac:dyDescent="0.25"/>
  <cols>
    <col min="1" max="1" width="2.28515625" style="244" customWidth="1"/>
    <col min="2" max="2" width="17.42578125" style="244" customWidth="1"/>
    <col min="3" max="3" width="19.85546875" style="244" customWidth="1"/>
    <col min="4" max="4" width="24.28515625" style="244" bestFit="1" customWidth="1"/>
    <col min="5" max="5" width="27.140625" style="244" customWidth="1"/>
    <col min="6" max="6" width="49.28515625" style="244" customWidth="1"/>
    <col min="7" max="7" width="13.7109375" style="244" customWidth="1"/>
    <col min="8" max="8" width="13.28515625" style="244" customWidth="1"/>
    <col min="9" max="9" width="11.85546875" style="244" customWidth="1"/>
    <col min="10" max="10" width="11.7109375" style="244" customWidth="1"/>
    <col min="11" max="11" width="13.28515625" style="244" customWidth="1"/>
    <col min="12" max="12" width="66" style="244" bestFit="1" customWidth="1"/>
    <col min="13" max="13" width="18" style="244" customWidth="1"/>
    <col min="14" max="14" width="3.7109375" style="244" customWidth="1"/>
    <col min="15" max="246" width="11.42578125" style="244" customWidth="1"/>
    <col min="247" max="248" width="3.7109375" style="244" customWidth="1"/>
    <col min="249" max="249" width="20.42578125" style="244" customWidth="1"/>
    <col min="250" max="250" width="24.28515625" style="244" bestFit="1" customWidth="1"/>
    <col min="251" max="251" width="22.42578125" style="244" bestFit="1" customWidth="1"/>
    <col min="252" max="16384" width="38.140625" style="244"/>
  </cols>
  <sheetData>
    <row r="1" spans="1:247" ht="15" customHeight="1" x14ac:dyDescent="0.25"/>
    <row r="2" spans="1:247" ht="15" customHeight="1" x14ac:dyDescent="0.25"/>
    <row r="3" spans="1:247" ht="15" customHeight="1" x14ac:dyDescent="0.25"/>
    <row r="4" spans="1:247" ht="15" customHeight="1" x14ac:dyDescent="0.25"/>
    <row r="5" spans="1:247" ht="15" customHeight="1" x14ac:dyDescent="0.25"/>
    <row r="7" spans="1:247" ht="18.75" x14ac:dyDescent="0.3">
      <c r="B7" s="72" t="s">
        <v>175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</row>
    <row r="8" spans="1:247" ht="18.75" x14ac:dyDescent="0.3">
      <c r="B8" s="447" t="s">
        <v>301</v>
      </c>
      <c r="C8" s="448"/>
      <c r="D8" s="448"/>
      <c r="E8" s="448"/>
      <c r="F8" s="448"/>
      <c r="G8" s="448"/>
      <c r="H8" s="448"/>
      <c r="I8" s="448"/>
      <c r="J8" s="448"/>
      <c r="K8" s="76"/>
      <c r="L8" s="77"/>
      <c r="M8" s="26" t="s">
        <v>1969</v>
      </c>
    </row>
    <row r="9" spans="1:247" x14ac:dyDescent="0.25"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1"/>
    </row>
    <row r="11" spans="1:247" x14ac:dyDescent="0.25">
      <c r="A11" s="132"/>
      <c r="B11" s="440" t="s">
        <v>47</v>
      </c>
      <c r="C11" s="446" t="s">
        <v>168</v>
      </c>
      <c r="D11" s="446" t="s">
        <v>48</v>
      </c>
      <c r="E11" s="446" t="s">
        <v>49</v>
      </c>
      <c r="F11" s="446" t="s">
        <v>50</v>
      </c>
      <c r="G11" s="484" t="s">
        <v>176</v>
      </c>
      <c r="H11" s="446" t="s">
        <v>177</v>
      </c>
      <c r="I11" s="446"/>
      <c r="J11" s="446" t="s">
        <v>178</v>
      </c>
      <c r="K11" s="446"/>
      <c r="L11" s="484" t="s">
        <v>179</v>
      </c>
      <c r="M11" s="484" t="s">
        <v>180</v>
      </c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</row>
    <row r="12" spans="1:247" ht="45" x14ac:dyDescent="0.25">
      <c r="A12" s="132"/>
      <c r="B12" s="440"/>
      <c r="C12" s="446"/>
      <c r="D12" s="446"/>
      <c r="E12" s="446"/>
      <c r="F12" s="446"/>
      <c r="G12" s="484"/>
      <c r="H12" s="271" t="s">
        <v>67</v>
      </c>
      <c r="I12" s="271" t="s">
        <v>68</v>
      </c>
      <c r="J12" s="272" t="s">
        <v>70</v>
      </c>
      <c r="K12" s="271" t="s">
        <v>71</v>
      </c>
      <c r="L12" s="484"/>
      <c r="M12" s="484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</row>
    <row r="13" spans="1:247" x14ac:dyDescent="0.25">
      <c r="A13" s="273"/>
      <c r="B13" s="273"/>
      <c r="C13" s="274"/>
      <c r="D13" s="274"/>
      <c r="E13" s="274"/>
      <c r="F13" s="274"/>
      <c r="G13" s="274"/>
      <c r="H13" s="274"/>
      <c r="I13" s="274"/>
      <c r="J13" s="250"/>
      <c r="K13" s="250"/>
      <c r="L13" s="249"/>
      <c r="M13" s="275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69"/>
      <c r="BY13" s="269"/>
      <c r="BZ13" s="269"/>
      <c r="CA13" s="269"/>
      <c r="CB13" s="269"/>
      <c r="CC13" s="269"/>
      <c r="CD13" s="269"/>
      <c r="CE13" s="269"/>
      <c r="CF13" s="269"/>
      <c r="CG13" s="269"/>
      <c r="CH13" s="269"/>
      <c r="CI13" s="269"/>
      <c r="CJ13" s="269"/>
      <c r="CK13" s="269"/>
      <c r="CL13" s="269"/>
      <c r="CM13" s="269"/>
      <c r="CN13" s="269"/>
      <c r="CO13" s="269"/>
      <c r="CP13" s="269"/>
      <c r="CQ13" s="269"/>
      <c r="CR13" s="269"/>
      <c r="CS13" s="269"/>
      <c r="CT13" s="269"/>
      <c r="CU13" s="269"/>
      <c r="CV13" s="269"/>
      <c r="CW13" s="269"/>
      <c r="CX13" s="269"/>
      <c r="CY13" s="269"/>
      <c r="CZ13" s="269"/>
      <c r="DA13" s="269"/>
      <c r="DB13" s="269"/>
      <c r="DC13" s="269"/>
      <c r="DD13" s="269"/>
      <c r="DE13" s="269"/>
      <c r="DF13" s="269"/>
      <c r="DG13" s="269"/>
      <c r="DH13" s="269"/>
      <c r="DI13" s="269"/>
      <c r="DJ13" s="269"/>
      <c r="DK13" s="269"/>
      <c r="DL13" s="269"/>
      <c r="DM13" s="269"/>
      <c r="DN13" s="269"/>
      <c r="DO13" s="269"/>
      <c r="DP13" s="269"/>
      <c r="DQ13" s="269"/>
      <c r="DR13" s="269"/>
      <c r="DS13" s="269"/>
      <c r="DT13" s="269"/>
      <c r="DU13" s="269"/>
      <c r="DV13" s="269"/>
      <c r="DW13" s="269"/>
      <c r="DX13" s="269"/>
      <c r="DY13" s="269"/>
      <c r="DZ13" s="269"/>
      <c r="EA13" s="269"/>
      <c r="EB13" s="269"/>
      <c r="EC13" s="269"/>
      <c r="ED13" s="269"/>
      <c r="EE13" s="269"/>
      <c r="EF13" s="269"/>
      <c r="EG13" s="269"/>
      <c r="EH13" s="269"/>
      <c r="EI13" s="269"/>
      <c r="EJ13" s="269"/>
      <c r="EK13" s="269"/>
      <c r="EL13" s="269"/>
      <c r="EM13" s="269"/>
      <c r="EN13" s="269"/>
      <c r="EO13" s="269"/>
      <c r="EP13" s="269"/>
      <c r="EQ13" s="269"/>
      <c r="ER13" s="269"/>
      <c r="ES13" s="269"/>
      <c r="ET13" s="269"/>
      <c r="EU13" s="269"/>
      <c r="EV13" s="269"/>
      <c r="EW13" s="269"/>
      <c r="EX13" s="269"/>
      <c r="EY13" s="269"/>
      <c r="EZ13" s="269"/>
      <c r="FA13" s="269"/>
      <c r="FB13" s="269"/>
      <c r="FC13" s="269"/>
      <c r="FD13" s="269"/>
      <c r="FE13" s="269"/>
      <c r="FF13" s="269"/>
      <c r="FG13" s="269"/>
      <c r="FH13" s="269"/>
      <c r="FI13" s="269"/>
      <c r="FJ13" s="269"/>
      <c r="FK13" s="269"/>
      <c r="FL13" s="269"/>
      <c r="FM13" s="269"/>
      <c r="FN13" s="269"/>
      <c r="FO13" s="269"/>
      <c r="FP13" s="269"/>
      <c r="FQ13" s="269"/>
      <c r="FR13" s="269"/>
      <c r="FS13" s="269"/>
      <c r="FT13" s="269"/>
      <c r="FU13" s="269"/>
      <c r="FV13" s="269"/>
      <c r="FW13" s="269"/>
      <c r="FX13" s="269"/>
      <c r="FY13" s="269"/>
      <c r="FZ13" s="269"/>
      <c r="GA13" s="269"/>
      <c r="GB13" s="269"/>
      <c r="GC13" s="269"/>
      <c r="GD13" s="269"/>
      <c r="GE13" s="269"/>
      <c r="GF13" s="269"/>
      <c r="GG13" s="269"/>
      <c r="GH13" s="269"/>
      <c r="GI13" s="269"/>
      <c r="GJ13" s="269"/>
      <c r="GK13" s="269"/>
      <c r="GL13" s="269"/>
      <c r="GM13" s="269"/>
      <c r="GN13" s="269"/>
      <c r="GO13" s="269"/>
      <c r="GP13" s="269"/>
      <c r="GQ13" s="269"/>
      <c r="GR13" s="269"/>
      <c r="GS13" s="269"/>
      <c r="GT13" s="269"/>
      <c r="GU13" s="269"/>
      <c r="GV13" s="269"/>
      <c r="GW13" s="269"/>
      <c r="GX13" s="269"/>
      <c r="GY13" s="269"/>
      <c r="GZ13" s="269"/>
      <c r="HA13" s="269"/>
      <c r="HB13" s="269"/>
      <c r="HC13" s="269"/>
      <c r="HD13" s="269"/>
      <c r="HE13" s="269"/>
      <c r="HF13" s="269"/>
      <c r="HG13" s="269"/>
      <c r="HH13" s="269"/>
      <c r="HI13" s="269"/>
      <c r="HJ13" s="269"/>
      <c r="HK13" s="269"/>
      <c r="HL13" s="269"/>
      <c r="HM13" s="269"/>
      <c r="HN13" s="269"/>
      <c r="HO13" s="269"/>
      <c r="HP13" s="269"/>
      <c r="HQ13" s="269"/>
      <c r="HR13" s="269"/>
      <c r="HS13" s="269"/>
      <c r="HT13" s="269"/>
      <c r="HU13" s="269"/>
      <c r="HV13" s="269"/>
      <c r="HW13" s="269"/>
      <c r="HX13" s="269"/>
      <c r="HY13" s="269"/>
      <c r="HZ13" s="269"/>
      <c r="IA13" s="269"/>
      <c r="IB13" s="269"/>
      <c r="IC13" s="269"/>
      <c r="ID13" s="269"/>
      <c r="IE13" s="269"/>
      <c r="IF13" s="269"/>
      <c r="IG13" s="269"/>
      <c r="IH13" s="269"/>
      <c r="II13" s="269"/>
      <c r="IJ13" s="269"/>
      <c r="IK13" s="269"/>
      <c r="IL13" s="269"/>
      <c r="IM13" s="269"/>
    </row>
    <row r="14" spans="1:247" ht="60" hidden="1" x14ac:dyDescent="0.25">
      <c r="A14" s="273"/>
      <c r="B14" s="165" t="s">
        <v>47</v>
      </c>
      <c r="C14" s="91" t="s">
        <v>168</v>
      </c>
      <c r="D14" s="91" t="s">
        <v>48</v>
      </c>
      <c r="E14" s="91" t="s">
        <v>49</v>
      </c>
      <c r="F14" s="91" t="s">
        <v>50</v>
      </c>
      <c r="G14" s="165" t="s">
        <v>176</v>
      </c>
      <c r="H14" s="271" t="s">
        <v>67</v>
      </c>
      <c r="I14" s="271" t="s">
        <v>68</v>
      </c>
      <c r="J14" s="271" t="s">
        <v>181</v>
      </c>
      <c r="K14" s="271" t="s">
        <v>182</v>
      </c>
      <c r="L14" s="163" t="s">
        <v>179</v>
      </c>
      <c r="M14" s="165" t="s">
        <v>180</v>
      </c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269"/>
      <c r="BW14" s="269"/>
      <c r="BX14" s="269"/>
      <c r="BY14" s="269"/>
      <c r="BZ14" s="269"/>
      <c r="CA14" s="269"/>
      <c r="CB14" s="269"/>
      <c r="CC14" s="269"/>
      <c r="CD14" s="269"/>
      <c r="CE14" s="269"/>
      <c r="CF14" s="269"/>
      <c r="CG14" s="269"/>
      <c r="CH14" s="269"/>
      <c r="CI14" s="269"/>
      <c r="CJ14" s="269"/>
      <c r="CK14" s="269"/>
      <c r="CL14" s="269"/>
      <c r="CM14" s="269"/>
      <c r="CN14" s="269"/>
      <c r="CO14" s="269"/>
      <c r="CP14" s="269"/>
      <c r="CQ14" s="269"/>
      <c r="CR14" s="269"/>
      <c r="CS14" s="269"/>
      <c r="CT14" s="269"/>
      <c r="CU14" s="269"/>
      <c r="CV14" s="269"/>
      <c r="CW14" s="269"/>
      <c r="CX14" s="269"/>
      <c r="CY14" s="269"/>
      <c r="CZ14" s="269"/>
      <c r="DA14" s="269"/>
      <c r="DB14" s="269"/>
      <c r="DC14" s="269"/>
      <c r="DD14" s="269"/>
      <c r="DE14" s="269"/>
      <c r="DF14" s="269"/>
      <c r="DG14" s="269"/>
      <c r="DH14" s="269"/>
      <c r="DI14" s="269"/>
      <c r="DJ14" s="269"/>
      <c r="DK14" s="269"/>
      <c r="DL14" s="269"/>
      <c r="DM14" s="269"/>
      <c r="DN14" s="269"/>
      <c r="DO14" s="269"/>
      <c r="DP14" s="269"/>
      <c r="DQ14" s="269"/>
      <c r="DR14" s="269"/>
      <c r="DS14" s="269"/>
      <c r="DT14" s="269"/>
      <c r="DU14" s="269"/>
      <c r="DV14" s="269"/>
      <c r="DW14" s="269"/>
      <c r="DX14" s="269"/>
      <c r="DY14" s="269"/>
      <c r="DZ14" s="269"/>
      <c r="EA14" s="269"/>
      <c r="EB14" s="269"/>
      <c r="EC14" s="269"/>
      <c r="ED14" s="269"/>
      <c r="EE14" s="269"/>
      <c r="EF14" s="269"/>
      <c r="EG14" s="269"/>
      <c r="EH14" s="269"/>
      <c r="EI14" s="269"/>
      <c r="EJ14" s="269"/>
      <c r="EK14" s="269"/>
      <c r="EL14" s="269"/>
      <c r="EM14" s="269"/>
      <c r="EN14" s="269"/>
      <c r="EO14" s="269"/>
      <c r="EP14" s="269"/>
      <c r="EQ14" s="269"/>
      <c r="ER14" s="269"/>
      <c r="ES14" s="269"/>
      <c r="ET14" s="269"/>
      <c r="EU14" s="269"/>
      <c r="EV14" s="269"/>
      <c r="EW14" s="269"/>
      <c r="EX14" s="269"/>
      <c r="EY14" s="269"/>
      <c r="EZ14" s="269"/>
      <c r="FA14" s="269"/>
      <c r="FB14" s="269"/>
      <c r="FC14" s="269"/>
      <c r="FD14" s="269"/>
      <c r="FE14" s="269"/>
      <c r="FF14" s="269"/>
      <c r="FG14" s="269"/>
      <c r="FH14" s="269"/>
      <c r="FI14" s="269"/>
      <c r="FJ14" s="269"/>
      <c r="FK14" s="269"/>
      <c r="FL14" s="269"/>
      <c r="FM14" s="269"/>
      <c r="FN14" s="269"/>
      <c r="FO14" s="269"/>
      <c r="FP14" s="269"/>
      <c r="FQ14" s="269"/>
      <c r="FR14" s="269"/>
      <c r="FS14" s="269"/>
      <c r="FT14" s="269"/>
      <c r="FU14" s="269"/>
      <c r="FV14" s="269"/>
      <c r="FW14" s="269"/>
      <c r="FX14" s="269"/>
      <c r="FY14" s="269"/>
      <c r="FZ14" s="269"/>
      <c r="GA14" s="269"/>
      <c r="GB14" s="269"/>
      <c r="GC14" s="269"/>
      <c r="GD14" s="269"/>
      <c r="GE14" s="269"/>
      <c r="GF14" s="269"/>
      <c r="GG14" s="269"/>
      <c r="GH14" s="269"/>
      <c r="GI14" s="269"/>
      <c r="GJ14" s="269"/>
      <c r="GK14" s="269"/>
      <c r="GL14" s="269"/>
      <c r="GM14" s="269"/>
      <c r="GN14" s="269"/>
      <c r="GO14" s="269"/>
      <c r="GP14" s="269"/>
      <c r="GQ14" s="269"/>
      <c r="GR14" s="269"/>
      <c r="GS14" s="269"/>
      <c r="GT14" s="269"/>
      <c r="GU14" s="269"/>
      <c r="GV14" s="269"/>
      <c r="GW14" s="269"/>
      <c r="GX14" s="269"/>
      <c r="GY14" s="269"/>
      <c r="GZ14" s="269"/>
      <c r="HA14" s="269"/>
      <c r="HB14" s="269"/>
      <c r="HC14" s="269"/>
      <c r="HD14" s="269"/>
      <c r="HE14" s="269"/>
      <c r="HF14" s="269"/>
      <c r="HG14" s="269"/>
      <c r="HH14" s="269"/>
      <c r="HI14" s="269"/>
      <c r="HJ14" s="269"/>
      <c r="HK14" s="269"/>
      <c r="HL14" s="269"/>
      <c r="HM14" s="269"/>
      <c r="HN14" s="269"/>
      <c r="HO14" s="269"/>
      <c r="HP14" s="269"/>
      <c r="HQ14" s="269"/>
      <c r="HR14" s="269"/>
      <c r="HS14" s="269"/>
      <c r="HT14" s="269"/>
      <c r="HU14" s="269"/>
      <c r="HV14" s="269"/>
      <c r="HW14" s="269"/>
      <c r="HX14" s="269"/>
      <c r="HY14" s="269"/>
      <c r="HZ14" s="269"/>
      <c r="IA14" s="269"/>
      <c r="IB14" s="269"/>
      <c r="IC14" s="269"/>
      <c r="ID14" s="269"/>
      <c r="IE14" s="269"/>
      <c r="IF14" s="269"/>
      <c r="IG14" s="269"/>
      <c r="IH14" s="269"/>
    </row>
    <row r="15" spans="1:247" ht="15" customHeight="1" x14ac:dyDescent="0.25">
      <c r="A15" s="273"/>
      <c r="B15" s="279" t="s">
        <v>348</v>
      </c>
      <c r="C15" s="172" t="s">
        <v>355</v>
      </c>
      <c r="D15" s="279" t="s">
        <v>1036</v>
      </c>
      <c r="E15" s="279" t="s">
        <v>1037</v>
      </c>
      <c r="F15" s="279" t="s">
        <v>1611</v>
      </c>
      <c r="G15" s="276">
        <v>0</v>
      </c>
      <c r="H15" s="404">
        <v>1</v>
      </c>
      <c r="I15" s="405" t="s">
        <v>1898</v>
      </c>
      <c r="J15" s="408">
        <v>42826</v>
      </c>
      <c r="K15" s="408">
        <v>42916</v>
      </c>
      <c r="L15" s="406">
        <v>301</v>
      </c>
      <c r="M15" s="278">
        <v>29327.559999999998</v>
      </c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69"/>
      <c r="BY15" s="269"/>
      <c r="BZ15" s="269"/>
      <c r="CA15" s="269"/>
      <c r="CB15" s="269"/>
      <c r="CC15" s="269"/>
      <c r="CD15" s="269"/>
      <c r="CE15" s="269"/>
      <c r="CF15" s="269"/>
      <c r="CG15" s="269"/>
      <c r="CH15" s="269"/>
      <c r="CI15" s="269"/>
      <c r="CJ15" s="269"/>
      <c r="CK15" s="269"/>
      <c r="CL15" s="269"/>
      <c r="CM15" s="269"/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  <c r="DH15" s="269"/>
      <c r="DI15" s="269"/>
      <c r="DJ15" s="269"/>
      <c r="DK15" s="269"/>
      <c r="DL15" s="269"/>
      <c r="DM15" s="269"/>
      <c r="DN15" s="269"/>
      <c r="DO15" s="269"/>
      <c r="DP15" s="269"/>
      <c r="DQ15" s="269"/>
      <c r="DR15" s="269"/>
      <c r="DS15" s="269"/>
      <c r="DT15" s="269"/>
      <c r="DU15" s="269"/>
      <c r="DV15" s="269"/>
      <c r="DW15" s="269"/>
      <c r="DX15" s="269"/>
      <c r="DY15" s="269"/>
      <c r="DZ15" s="269"/>
      <c r="EA15" s="269"/>
      <c r="EB15" s="269"/>
      <c r="EC15" s="269"/>
      <c r="ED15" s="269"/>
      <c r="EE15" s="269"/>
      <c r="EF15" s="269"/>
      <c r="EG15" s="269"/>
      <c r="EH15" s="269"/>
      <c r="EI15" s="269"/>
      <c r="EJ15" s="269"/>
      <c r="EK15" s="269"/>
      <c r="EL15" s="269"/>
      <c r="EM15" s="269"/>
      <c r="EN15" s="269"/>
      <c r="EO15" s="269"/>
      <c r="EP15" s="269"/>
      <c r="EQ15" s="269"/>
      <c r="ER15" s="269"/>
      <c r="ES15" s="269"/>
      <c r="ET15" s="269"/>
      <c r="EU15" s="269"/>
      <c r="EV15" s="269"/>
      <c r="EW15" s="269"/>
      <c r="EX15" s="269"/>
      <c r="EY15" s="269"/>
      <c r="EZ15" s="269"/>
      <c r="FA15" s="269"/>
      <c r="FB15" s="269"/>
      <c r="FC15" s="269"/>
      <c r="FD15" s="269"/>
      <c r="FE15" s="269"/>
      <c r="FF15" s="269"/>
      <c r="FG15" s="269"/>
      <c r="FH15" s="269"/>
      <c r="FI15" s="269"/>
      <c r="FJ15" s="269"/>
      <c r="FK15" s="269"/>
      <c r="FL15" s="269"/>
      <c r="FM15" s="269"/>
      <c r="FN15" s="269"/>
      <c r="FO15" s="269"/>
      <c r="FP15" s="269"/>
      <c r="FQ15" s="269"/>
      <c r="FR15" s="269"/>
      <c r="FS15" s="269"/>
      <c r="FT15" s="269"/>
      <c r="FU15" s="269"/>
      <c r="FV15" s="269"/>
      <c r="FW15" s="269"/>
      <c r="FX15" s="269"/>
      <c r="FY15" s="269"/>
      <c r="FZ15" s="269"/>
      <c r="GA15" s="269"/>
      <c r="GB15" s="269"/>
      <c r="GC15" s="269"/>
      <c r="GD15" s="269"/>
      <c r="GE15" s="269"/>
      <c r="GF15" s="269"/>
      <c r="GG15" s="269"/>
      <c r="GH15" s="269"/>
      <c r="GI15" s="269"/>
      <c r="GJ15" s="269"/>
      <c r="GK15" s="269"/>
      <c r="GL15" s="269"/>
      <c r="GM15" s="269"/>
      <c r="GN15" s="269"/>
      <c r="GO15" s="269"/>
      <c r="GP15" s="269"/>
      <c r="GQ15" s="269"/>
      <c r="GR15" s="269"/>
      <c r="GS15" s="269"/>
      <c r="GT15" s="269"/>
      <c r="GU15" s="269"/>
      <c r="GV15" s="269"/>
      <c r="GW15" s="269"/>
      <c r="GX15" s="269"/>
      <c r="GY15" s="269"/>
      <c r="GZ15" s="269"/>
      <c r="HA15" s="269"/>
      <c r="HB15" s="269"/>
      <c r="HC15" s="269"/>
      <c r="HD15" s="269"/>
      <c r="HE15" s="269"/>
      <c r="HF15" s="269"/>
      <c r="HG15" s="269"/>
      <c r="HH15" s="269"/>
      <c r="HI15" s="269"/>
      <c r="HJ15" s="269"/>
      <c r="HK15" s="269"/>
      <c r="HL15" s="269"/>
      <c r="HM15" s="269"/>
      <c r="HN15" s="269"/>
      <c r="HO15" s="269"/>
      <c r="HP15" s="269"/>
      <c r="HQ15" s="269"/>
      <c r="HR15" s="269"/>
      <c r="HS15" s="269"/>
      <c r="HT15" s="269"/>
      <c r="HU15" s="269"/>
      <c r="HV15" s="269"/>
      <c r="HW15" s="269"/>
      <c r="HX15" s="269"/>
      <c r="HY15" s="269"/>
      <c r="HZ15" s="269"/>
      <c r="IA15" s="269"/>
      <c r="IB15" s="269"/>
      <c r="IC15" s="269"/>
      <c r="ID15" s="269"/>
      <c r="IE15" s="269"/>
      <c r="IF15" s="269"/>
      <c r="IG15" s="269"/>
      <c r="IH15" s="269"/>
    </row>
    <row r="16" spans="1:247" ht="15" customHeight="1" x14ac:dyDescent="0.25">
      <c r="A16" s="273"/>
      <c r="B16" s="279" t="s">
        <v>348</v>
      </c>
      <c r="C16" s="172" t="s">
        <v>690</v>
      </c>
      <c r="D16" s="279" t="s">
        <v>1038</v>
      </c>
      <c r="E16" s="279" t="s">
        <v>1039</v>
      </c>
      <c r="F16" s="279" t="s">
        <v>1612</v>
      </c>
      <c r="G16" s="276">
        <v>0</v>
      </c>
      <c r="H16" s="404">
        <v>1</v>
      </c>
      <c r="I16" s="405" t="s">
        <v>1898</v>
      </c>
      <c r="J16" s="408">
        <v>42826</v>
      </c>
      <c r="K16" s="408">
        <v>42916</v>
      </c>
      <c r="L16" s="406">
        <v>301</v>
      </c>
      <c r="M16" s="278">
        <v>20178.37</v>
      </c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69"/>
      <c r="BL16" s="269"/>
      <c r="BM16" s="269"/>
      <c r="BN16" s="269"/>
      <c r="BO16" s="269"/>
      <c r="BP16" s="269"/>
      <c r="BQ16" s="269"/>
      <c r="BR16" s="269"/>
      <c r="BS16" s="269"/>
      <c r="BT16" s="269"/>
      <c r="BU16" s="269"/>
      <c r="BV16" s="269"/>
      <c r="BW16" s="269"/>
      <c r="BX16" s="269"/>
      <c r="BY16" s="269"/>
      <c r="BZ16" s="269"/>
      <c r="CA16" s="269"/>
      <c r="CB16" s="269"/>
      <c r="CC16" s="269"/>
      <c r="CD16" s="269"/>
      <c r="CE16" s="269"/>
      <c r="CF16" s="269"/>
      <c r="CG16" s="269"/>
      <c r="CH16" s="269"/>
      <c r="CI16" s="269"/>
      <c r="CJ16" s="269"/>
      <c r="CK16" s="269"/>
      <c r="CL16" s="269"/>
      <c r="CM16" s="269"/>
      <c r="CN16" s="269"/>
      <c r="CO16" s="269"/>
      <c r="CP16" s="269"/>
      <c r="CQ16" s="269"/>
      <c r="CR16" s="269"/>
      <c r="CS16" s="269"/>
      <c r="CT16" s="269"/>
      <c r="CU16" s="269"/>
      <c r="CV16" s="269"/>
      <c r="CW16" s="269"/>
      <c r="CX16" s="269"/>
      <c r="CY16" s="269"/>
      <c r="CZ16" s="269"/>
      <c r="DA16" s="269"/>
      <c r="DB16" s="269"/>
      <c r="DC16" s="269"/>
      <c r="DD16" s="269"/>
      <c r="DE16" s="269"/>
      <c r="DF16" s="269"/>
      <c r="DG16" s="269"/>
      <c r="DH16" s="269"/>
      <c r="DI16" s="269"/>
      <c r="DJ16" s="269"/>
      <c r="DK16" s="269"/>
      <c r="DL16" s="269"/>
      <c r="DM16" s="269"/>
      <c r="DN16" s="269"/>
      <c r="DO16" s="269"/>
      <c r="DP16" s="269"/>
      <c r="DQ16" s="269"/>
      <c r="DR16" s="269"/>
      <c r="DS16" s="269"/>
      <c r="DT16" s="269"/>
      <c r="DU16" s="269"/>
      <c r="DV16" s="269"/>
      <c r="DW16" s="269"/>
      <c r="DX16" s="269"/>
      <c r="DY16" s="269"/>
      <c r="DZ16" s="269"/>
      <c r="EA16" s="269"/>
      <c r="EB16" s="269"/>
      <c r="EC16" s="269"/>
      <c r="ED16" s="269"/>
      <c r="EE16" s="269"/>
      <c r="EF16" s="269"/>
      <c r="EG16" s="269"/>
      <c r="EH16" s="269"/>
      <c r="EI16" s="269"/>
      <c r="EJ16" s="269"/>
      <c r="EK16" s="269"/>
      <c r="EL16" s="269"/>
      <c r="EM16" s="269"/>
      <c r="EN16" s="269"/>
      <c r="EO16" s="269"/>
      <c r="EP16" s="269"/>
      <c r="EQ16" s="269"/>
      <c r="ER16" s="269"/>
      <c r="ES16" s="269"/>
      <c r="ET16" s="269"/>
      <c r="EU16" s="269"/>
      <c r="EV16" s="269"/>
      <c r="EW16" s="269"/>
      <c r="EX16" s="269"/>
      <c r="EY16" s="269"/>
      <c r="EZ16" s="269"/>
      <c r="FA16" s="269"/>
      <c r="FB16" s="269"/>
      <c r="FC16" s="269"/>
      <c r="FD16" s="269"/>
      <c r="FE16" s="269"/>
      <c r="FF16" s="269"/>
      <c r="FG16" s="269"/>
      <c r="FH16" s="269"/>
      <c r="FI16" s="269"/>
      <c r="FJ16" s="269"/>
      <c r="FK16" s="269"/>
      <c r="FL16" s="269"/>
      <c r="FM16" s="269"/>
      <c r="FN16" s="269"/>
      <c r="FO16" s="269"/>
      <c r="FP16" s="269"/>
      <c r="FQ16" s="269"/>
      <c r="FR16" s="269"/>
      <c r="FS16" s="269"/>
      <c r="FT16" s="269"/>
      <c r="FU16" s="269"/>
      <c r="FV16" s="269"/>
      <c r="FW16" s="269"/>
      <c r="FX16" s="269"/>
      <c r="FY16" s="269"/>
      <c r="FZ16" s="269"/>
      <c r="GA16" s="269"/>
      <c r="GB16" s="269"/>
      <c r="GC16" s="269"/>
      <c r="GD16" s="269"/>
      <c r="GE16" s="269"/>
      <c r="GF16" s="269"/>
      <c r="GG16" s="269"/>
      <c r="GH16" s="269"/>
      <c r="GI16" s="269"/>
      <c r="GJ16" s="269"/>
      <c r="GK16" s="269"/>
      <c r="GL16" s="269"/>
      <c r="GM16" s="269"/>
      <c r="GN16" s="269"/>
      <c r="GO16" s="269"/>
      <c r="GP16" s="269"/>
      <c r="GQ16" s="269"/>
      <c r="GR16" s="269"/>
      <c r="GS16" s="269"/>
      <c r="GT16" s="269"/>
      <c r="GU16" s="269"/>
      <c r="GV16" s="269"/>
      <c r="GW16" s="269"/>
      <c r="GX16" s="269"/>
      <c r="GY16" s="269"/>
      <c r="GZ16" s="269"/>
      <c r="HA16" s="269"/>
      <c r="HB16" s="269"/>
      <c r="HC16" s="269"/>
      <c r="HD16" s="269"/>
      <c r="HE16" s="269"/>
      <c r="HF16" s="269"/>
      <c r="HG16" s="269"/>
      <c r="HH16" s="269"/>
      <c r="HI16" s="269"/>
      <c r="HJ16" s="269"/>
      <c r="HK16" s="269"/>
      <c r="HL16" s="269"/>
      <c r="HM16" s="269"/>
      <c r="HN16" s="269"/>
      <c r="HO16" s="269"/>
      <c r="HP16" s="269"/>
      <c r="HQ16" s="269"/>
      <c r="HR16" s="269"/>
      <c r="HS16" s="269"/>
      <c r="HT16" s="269"/>
      <c r="HU16" s="269"/>
      <c r="HV16" s="269"/>
      <c r="HW16" s="269"/>
      <c r="HX16" s="269"/>
      <c r="HY16" s="269"/>
      <c r="HZ16" s="269"/>
      <c r="IA16" s="269"/>
      <c r="IB16" s="269"/>
      <c r="IC16" s="269"/>
      <c r="ID16" s="269"/>
      <c r="IE16" s="269"/>
      <c r="IF16" s="269"/>
      <c r="IG16" s="269"/>
      <c r="IH16" s="269"/>
    </row>
    <row r="17" spans="1:242" ht="15" customHeight="1" x14ac:dyDescent="0.25">
      <c r="A17" s="273"/>
      <c r="B17" s="279" t="s">
        <v>348</v>
      </c>
      <c r="C17" s="401" t="s">
        <v>690</v>
      </c>
      <c r="D17" s="279" t="s">
        <v>1040</v>
      </c>
      <c r="E17" s="279" t="s">
        <v>1041</v>
      </c>
      <c r="F17" s="279" t="s">
        <v>1613</v>
      </c>
      <c r="G17" s="276">
        <v>0</v>
      </c>
      <c r="H17" s="404">
        <v>1</v>
      </c>
      <c r="I17" s="405" t="s">
        <v>1898</v>
      </c>
      <c r="J17" s="408">
        <v>42826</v>
      </c>
      <c r="K17" s="408">
        <v>42916</v>
      </c>
      <c r="L17" s="406">
        <v>301</v>
      </c>
      <c r="M17" s="278">
        <v>30871.45</v>
      </c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69"/>
      <c r="BV17" s="269"/>
      <c r="BW17" s="269"/>
      <c r="BX17" s="269"/>
      <c r="BY17" s="269"/>
      <c r="BZ17" s="269"/>
      <c r="CA17" s="269"/>
      <c r="CB17" s="269"/>
      <c r="CC17" s="269"/>
      <c r="CD17" s="269"/>
      <c r="CE17" s="269"/>
      <c r="CF17" s="269"/>
      <c r="CG17" s="269"/>
      <c r="CH17" s="269"/>
      <c r="CI17" s="269"/>
      <c r="CJ17" s="269"/>
      <c r="CK17" s="269"/>
      <c r="CL17" s="269"/>
      <c r="CM17" s="269"/>
      <c r="CN17" s="269"/>
      <c r="CO17" s="269"/>
      <c r="CP17" s="269"/>
      <c r="CQ17" s="269"/>
      <c r="CR17" s="269"/>
      <c r="CS17" s="269"/>
      <c r="CT17" s="269"/>
      <c r="CU17" s="269"/>
      <c r="CV17" s="269"/>
      <c r="CW17" s="269"/>
      <c r="CX17" s="269"/>
      <c r="CY17" s="269"/>
      <c r="CZ17" s="269"/>
      <c r="DA17" s="269"/>
      <c r="DB17" s="269"/>
      <c r="DC17" s="269"/>
      <c r="DD17" s="269"/>
      <c r="DE17" s="269"/>
      <c r="DF17" s="269"/>
      <c r="DG17" s="269"/>
      <c r="DH17" s="269"/>
      <c r="DI17" s="269"/>
      <c r="DJ17" s="269"/>
      <c r="DK17" s="269"/>
      <c r="DL17" s="269"/>
      <c r="DM17" s="269"/>
      <c r="DN17" s="269"/>
      <c r="DO17" s="269"/>
      <c r="DP17" s="269"/>
      <c r="DQ17" s="269"/>
      <c r="DR17" s="269"/>
      <c r="DS17" s="269"/>
      <c r="DT17" s="269"/>
      <c r="DU17" s="269"/>
      <c r="DV17" s="269"/>
      <c r="DW17" s="269"/>
      <c r="DX17" s="269"/>
      <c r="DY17" s="269"/>
      <c r="DZ17" s="269"/>
      <c r="EA17" s="269"/>
      <c r="EB17" s="269"/>
      <c r="EC17" s="269"/>
      <c r="ED17" s="269"/>
      <c r="EE17" s="269"/>
      <c r="EF17" s="269"/>
      <c r="EG17" s="269"/>
      <c r="EH17" s="269"/>
      <c r="EI17" s="269"/>
      <c r="EJ17" s="269"/>
      <c r="EK17" s="269"/>
      <c r="EL17" s="269"/>
      <c r="EM17" s="269"/>
      <c r="EN17" s="269"/>
      <c r="EO17" s="269"/>
      <c r="EP17" s="269"/>
      <c r="EQ17" s="269"/>
      <c r="ER17" s="269"/>
      <c r="ES17" s="269"/>
      <c r="ET17" s="269"/>
      <c r="EU17" s="269"/>
      <c r="EV17" s="269"/>
      <c r="EW17" s="269"/>
      <c r="EX17" s="269"/>
      <c r="EY17" s="269"/>
      <c r="EZ17" s="269"/>
      <c r="FA17" s="269"/>
      <c r="FB17" s="269"/>
      <c r="FC17" s="269"/>
      <c r="FD17" s="269"/>
      <c r="FE17" s="269"/>
      <c r="FF17" s="269"/>
      <c r="FG17" s="269"/>
      <c r="FH17" s="269"/>
      <c r="FI17" s="269"/>
      <c r="FJ17" s="269"/>
      <c r="FK17" s="269"/>
      <c r="FL17" s="269"/>
      <c r="FM17" s="269"/>
      <c r="FN17" s="269"/>
      <c r="FO17" s="269"/>
      <c r="FP17" s="269"/>
      <c r="FQ17" s="269"/>
      <c r="FR17" s="269"/>
      <c r="FS17" s="269"/>
      <c r="FT17" s="269"/>
      <c r="FU17" s="269"/>
      <c r="FV17" s="269"/>
      <c r="FW17" s="269"/>
      <c r="FX17" s="269"/>
      <c r="FY17" s="269"/>
      <c r="FZ17" s="269"/>
      <c r="GA17" s="269"/>
      <c r="GB17" s="269"/>
      <c r="GC17" s="269"/>
      <c r="GD17" s="269"/>
      <c r="GE17" s="269"/>
      <c r="GF17" s="269"/>
      <c r="GG17" s="269"/>
      <c r="GH17" s="269"/>
      <c r="GI17" s="269"/>
      <c r="GJ17" s="269"/>
      <c r="GK17" s="269"/>
      <c r="GL17" s="269"/>
      <c r="GM17" s="269"/>
      <c r="GN17" s="269"/>
      <c r="GO17" s="269"/>
      <c r="GP17" s="269"/>
      <c r="GQ17" s="269"/>
      <c r="GR17" s="269"/>
      <c r="GS17" s="269"/>
      <c r="GT17" s="269"/>
      <c r="GU17" s="269"/>
      <c r="GV17" s="269"/>
      <c r="GW17" s="269"/>
      <c r="GX17" s="269"/>
      <c r="GY17" s="269"/>
      <c r="GZ17" s="269"/>
      <c r="HA17" s="269"/>
      <c r="HB17" s="269"/>
      <c r="HC17" s="269"/>
      <c r="HD17" s="269"/>
      <c r="HE17" s="269"/>
      <c r="HF17" s="269"/>
      <c r="HG17" s="269"/>
      <c r="HH17" s="269"/>
      <c r="HI17" s="269"/>
      <c r="HJ17" s="269"/>
      <c r="HK17" s="269"/>
      <c r="HL17" s="269"/>
      <c r="HM17" s="269"/>
      <c r="HN17" s="269"/>
      <c r="HO17" s="269"/>
      <c r="HP17" s="269"/>
      <c r="HQ17" s="269"/>
      <c r="HR17" s="269"/>
      <c r="HS17" s="269"/>
      <c r="HT17" s="269"/>
      <c r="HU17" s="269"/>
      <c r="HV17" s="269"/>
      <c r="HW17" s="269"/>
      <c r="HX17" s="269"/>
      <c r="HY17" s="269"/>
      <c r="HZ17" s="269"/>
      <c r="IA17" s="269"/>
      <c r="IB17" s="269"/>
      <c r="IC17" s="269"/>
      <c r="ID17" s="269"/>
      <c r="IE17" s="269"/>
      <c r="IF17" s="269"/>
      <c r="IG17" s="269"/>
      <c r="IH17" s="269"/>
    </row>
    <row r="18" spans="1:242" ht="15" customHeight="1" x14ac:dyDescent="0.25">
      <c r="A18" s="273"/>
      <c r="B18" s="279" t="s">
        <v>348</v>
      </c>
      <c r="C18" s="401" t="s">
        <v>688</v>
      </c>
      <c r="D18" s="279" t="s">
        <v>1042</v>
      </c>
      <c r="E18" s="279" t="s">
        <v>1043</v>
      </c>
      <c r="F18" s="279" t="s">
        <v>1614</v>
      </c>
      <c r="G18" s="276">
        <v>0</v>
      </c>
      <c r="H18" s="404">
        <v>1</v>
      </c>
      <c r="I18" s="405" t="s">
        <v>1898</v>
      </c>
      <c r="J18" s="408">
        <v>42826</v>
      </c>
      <c r="K18" s="408">
        <v>42916</v>
      </c>
      <c r="L18" s="406">
        <v>301</v>
      </c>
      <c r="M18" s="278">
        <v>18525.61</v>
      </c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69"/>
      <c r="BI18" s="269"/>
      <c r="BJ18" s="269"/>
      <c r="BK18" s="269"/>
      <c r="BL18" s="269"/>
      <c r="BM18" s="269"/>
      <c r="BN18" s="269"/>
      <c r="BO18" s="269"/>
      <c r="BP18" s="269"/>
      <c r="BQ18" s="269"/>
      <c r="BR18" s="269"/>
      <c r="BS18" s="269"/>
      <c r="BT18" s="269"/>
      <c r="BU18" s="269"/>
      <c r="BV18" s="269"/>
      <c r="BW18" s="269"/>
      <c r="BX18" s="269"/>
      <c r="BY18" s="269"/>
      <c r="BZ18" s="269"/>
      <c r="CA18" s="269"/>
      <c r="CB18" s="269"/>
      <c r="CC18" s="269"/>
      <c r="CD18" s="269"/>
      <c r="CE18" s="269"/>
      <c r="CF18" s="269"/>
      <c r="CG18" s="269"/>
      <c r="CH18" s="269"/>
      <c r="CI18" s="269"/>
      <c r="CJ18" s="269"/>
      <c r="CK18" s="269"/>
      <c r="CL18" s="269"/>
      <c r="CM18" s="269"/>
      <c r="CN18" s="269"/>
      <c r="CO18" s="269"/>
      <c r="CP18" s="269"/>
      <c r="CQ18" s="269"/>
      <c r="CR18" s="269"/>
      <c r="CS18" s="269"/>
      <c r="CT18" s="269"/>
      <c r="CU18" s="269"/>
      <c r="CV18" s="269"/>
      <c r="CW18" s="269"/>
      <c r="CX18" s="269"/>
      <c r="CY18" s="269"/>
      <c r="CZ18" s="269"/>
      <c r="DA18" s="269"/>
      <c r="DB18" s="269"/>
      <c r="DC18" s="269"/>
      <c r="DD18" s="269"/>
      <c r="DE18" s="269"/>
      <c r="DF18" s="269"/>
      <c r="DG18" s="269"/>
      <c r="DH18" s="269"/>
      <c r="DI18" s="269"/>
      <c r="DJ18" s="269"/>
      <c r="DK18" s="269"/>
      <c r="DL18" s="269"/>
      <c r="DM18" s="269"/>
      <c r="DN18" s="269"/>
      <c r="DO18" s="269"/>
      <c r="DP18" s="269"/>
      <c r="DQ18" s="269"/>
      <c r="DR18" s="269"/>
      <c r="DS18" s="269"/>
      <c r="DT18" s="269"/>
      <c r="DU18" s="269"/>
      <c r="DV18" s="269"/>
      <c r="DW18" s="269"/>
      <c r="DX18" s="269"/>
      <c r="DY18" s="269"/>
      <c r="DZ18" s="269"/>
      <c r="EA18" s="269"/>
      <c r="EB18" s="269"/>
      <c r="EC18" s="269"/>
      <c r="ED18" s="269"/>
      <c r="EE18" s="269"/>
      <c r="EF18" s="269"/>
      <c r="EG18" s="269"/>
      <c r="EH18" s="269"/>
      <c r="EI18" s="269"/>
      <c r="EJ18" s="269"/>
      <c r="EK18" s="269"/>
      <c r="EL18" s="269"/>
      <c r="EM18" s="269"/>
      <c r="EN18" s="269"/>
      <c r="EO18" s="269"/>
      <c r="EP18" s="269"/>
      <c r="EQ18" s="269"/>
      <c r="ER18" s="269"/>
      <c r="ES18" s="269"/>
      <c r="ET18" s="269"/>
      <c r="EU18" s="269"/>
      <c r="EV18" s="269"/>
      <c r="EW18" s="269"/>
      <c r="EX18" s="269"/>
      <c r="EY18" s="269"/>
      <c r="EZ18" s="269"/>
      <c r="FA18" s="269"/>
      <c r="FB18" s="269"/>
      <c r="FC18" s="269"/>
      <c r="FD18" s="269"/>
      <c r="FE18" s="269"/>
      <c r="FF18" s="269"/>
      <c r="FG18" s="269"/>
      <c r="FH18" s="269"/>
      <c r="FI18" s="269"/>
      <c r="FJ18" s="269"/>
      <c r="FK18" s="269"/>
      <c r="FL18" s="269"/>
      <c r="FM18" s="269"/>
      <c r="FN18" s="269"/>
      <c r="FO18" s="269"/>
      <c r="FP18" s="269"/>
      <c r="FQ18" s="269"/>
      <c r="FR18" s="269"/>
      <c r="FS18" s="269"/>
      <c r="FT18" s="269"/>
      <c r="FU18" s="269"/>
      <c r="FV18" s="269"/>
      <c r="FW18" s="269"/>
      <c r="FX18" s="269"/>
      <c r="FY18" s="269"/>
      <c r="FZ18" s="269"/>
      <c r="GA18" s="269"/>
      <c r="GB18" s="269"/>
      <c r="GC18" s="269"/>
      <c r="GD18" s="269"/>
      <c r="GE18" s="269"/>
      <c r="GF18" s="269"/>
      <c r="GG18" s="269"/>
      <c r="GH18" s="269"/>
      <c r="GI18" s="269"/>
      <c r="GJ18" s="269"/>
      <c r="GK18" s="269"/>
      <c r="GL18" s="269"/>
      <c r="GM18" s="269"/>
      <c r="GN18" s="269"/>
      <c r="GO18" s="269"/>
      <c r="GP18" s="269"/>
      <c r="GQ18" s="269"/>
      <c r="GR18" s="269"/>
      <c r="GS18" s="269"/>
      <c r="GT18" s="269"/>
      <c r="GU18" s="269"/>
      <c r="GV18" s="269"/>
      <c r="GW18" s="269"/>
      <c r="GX18" s="269"/>
      <c r="GY18" s="269"/>
      <c r="GZ18" s="269"/>
      <c r="HA18" s="269"/>
      <c r="HB18" s="269"/>
      <c r="HC18" s="269"/>
      <c r="HD18" s="269"/>
      <c r="HE18" s="269"/>
      <c r="HF18" s="269"/>
      <c r="HG18" s="269"/>
      <c r="HH18" s="269"/>
      <c r="HI18" s="269"/>
      <c r="HJ18" s="269"/>
      <c r="HK18" s="269"/>
      <c r="HL18" s="269"/>
      <c r="HM18" s="269"/>
      <c r="HN18" s="269"/>
      <c r="HO18" s="269"/>
      <c r="HP18" s="269"/>
      <c r="HQ18" s="269"/>
      <c r="HR18" s="269"/>
      <c r="HS18" s="269"/>
      <c r="HT18" s="269"/>
      <c r="HU18" s="269"/>
      <c r="HV18" s="269"/>
      <c r="HW18" s="269"/>
      <c r="HX18" s="269"/>
      <c r="HY18" s="269"/>
      <c r="HZ18" s="269"/>
      <c r="IA18" s="269"/>
      <c r="IB18" s="269"/>
      <c r="IC18" s="269"/>
      <c r="ID18" s="269"/>
      <c r="IE18" s="269"/>
      <c r="IF18" s="269"/>
      <c r="IG18" s="269"/>
      <c r="IH18" s="269"/>
    </row>
    <row r="19" spans="1:242" ht="15" customHeight="1" x14ac:dyDescent="0.25">
      <c r="A19" s="273"/>
      <c r="B19" s="279" t="s">
        <v>348</v>
      </c>
      <c r="C19" s="401" t="s">
        <v>355</v>
      </c>
      <c r="D19" s="279" t="s">
        <v>1044</v>
      </c>
      <c r="E19" s="279" t="s">
        <v>1045</v>
      </c>
      <c r="F19" s="279" t="s">
        <v>1615</v>
      </c>
      <c r="G19" s="276">
        <v>0</v>
      </c>
      <c r="H19" s="404">
        <v>1</v>
      </c>
      <c r="I19" s="405" t="s">
        <v>1898</v>
      </c>
      <c r="J19" s="408">
        <v>42826</v>
      </c>
      <c r="K19" s="408">
        <v>42916</v>
      </c>
      <c r="L19" s="406">
        <v>301</v>
      </c>
      <c r="M19" s="278">
        <v>20221.579999999998</v>
      </c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69"/>
      <c r="BL19" s="269"/>
      <c r="BM19" s="269"/>
      <c r="BN19" s="269"/>
      <c r="BO19" s="269"/>
      <c r="BP19" s="269"/>
      <c r="BQ19" s="269"/>
      <c r="BR19" s="269"/>
      <c r="BS19" s="269"/>
      <c r="BT19" s="269"/>
      <c r="BU19" s="269"/>
      <c r="BV19" s="269"/>
      <c r="BW19" s="269"/>
      <c r="BX19" s="269"/>
      <c r="BY19" s="269"/>
      <c r="BZ19" s="269"/>
      <c r="CA19" s="269"/>
      <c r="CB19" s="269"/>
      <c r="CC19" s="269"/>
      <c r="CD19" s="269"/>
      <c r="CE19" s="269"/>
      <c r="CF19" s="269"/>
      <c r="CG19" s="269"/>
      <c r="CH19" s="269"/>
      <c r="CI19" s="269"/>
      <c r="CJ19" s="269"/>
      <c r="CK19" s="269"/>
      <c r="CL19" s="269"/>
      <c r="CM19" s="269"/>
      <c r="CN19" s="269"/>
      <c r="CO19" s="269"/>
      <c r="CP19" s="269"/>
      <c r="CQ19" s="269"/>
      <c r="CR19" s="269"/>
      <c r="CS19" s="269"/>
      <c r="CT19" s="269"/>
      <c r="CU19" s="269"/>
      <c r="CV19" s="269"/>
      <c r="CW19" s="269"/>
      <c r="CX19" s="269"/>
      <c r="CY19" s="269"/>
      <c r="CZ19" s="269"/>
      <c r="DA19" s="269"/>
      <c r="DB19" s="269"/>
      <c r="DC19" s="269"/>
      <c r="DD19" s="269"/>
      <c r="DE19" s="269"/>
      <c r="DF19" s="269"/>
      <c r="DG19" s="269"/>
      <c r="DH19" s="269"/>
      <c r="DI19" s="269"/>
      <c r="DJ19" s="269"/>
      <c r="DK19" s="269"/>
      <c r="DL19" s="269"/>
      <c r="DM19" s="269"/>
      <c r="DN19" s="269"/>
      <c r="DO19" s="269"/>
      <c r="DP19" s="269"/>
      <c r="DQ19" s="269"/>
      <c r="DR19" s="269"/>
      <c r="DS19" s="269"/>
      <c r="DT19" s="269"/>
      <c r="DU19" s="269"/>
      <c r="DV19" s="269"/>
      <c r="DW19" s="269"/>
      <c r="DX19" s="269"/>
      <c r="DY19" s="269"/>
      <c r="DZ19" s="269"/>
      <c r="EA19" s="269"/>
      <c r="EB19" s="269"/>
      <c r="EC19" s="269"/>
      <c r="ED19" s="269"/>
      <c r="EE19" s="269"/>
      <c r="EF19" s="269"/>
      <c r="EG19" s="269"/>
      <c r="EH19" s="269"/>
      <c r="EI19" s="269"/>
      <c r="EJ19" s="269"/>
      <c r="EK19" s="269"/>
      <c r="EL19" s="269"/>
      <c r="EM19" s="269"/>
      <c r="EN19" s="269"/>
      <c r="EO19" s="269"/>
      <c r="EP19" s="269"/>
      <c r="EQ19" s="269"/>
      <c r="ER19" s="269"/>
      <c r="ES19" s="269"/>
      <c r="ET19" s="269"/>
      <c r="EU19" s="269"/>
      <c r="EV19" s="269"/>
      <c r="EW19" s="269"/>
      <c r="EX19" s="269"/>
      <c r="EY19" s="269"/>
      <c r="EZ19" s="269"/>
      <c r="FA19" s="269"/>
      <c r="FB19" s="269"/>
      <c r="FC19" s="269"/>
      <c r="FD19" s="269"/>
      <c r="FE19" s="269"/>
      <c r="FF19" s="269"/>
      <c r="FG19" s="269"/>
      <c r="FH19" s="269"/>
      <c r="FI19" s="269"/>
      <c r="FJ19" s="269"/>
      <c r="FK19" s="269"/>
      <c r="FL19" s="269"/>
      <c r="FM19" s="269"/>
      <c r="FN19" s="269"/>
      <c r="FO19" s="269"/>
      <c r="FP19" s="269"/>
      <c r="FQ19" s="269"/>
      <c r="FR19" s="269"/>
      <c r="FS19" s="269"/>
      <c r="FT19" s="269"/>
      <c r="FU19" s="269"/>
      <c r="FV19" s="269"/>
      <c r="FW19" s="269"/>
      <c r="FX19" s="269"/>
      <c r="FY19" s="269"/>
      <c r="FZ19" s="269"/>
      <c r="GA19" s="269"/>
      <c r="GB19" s="269"/>
      <c r="GC19" s="269"/>
      <c r="GD19" s="269"/>
      <c r="GE19" s="269"/>
      <c r="GF19" s="269"/>
      <c r="GG19" s="269"/>
      <c r="GH19" s="269"/>
      <c r="GI19" s="269"/>
      <c r="GJ19" s="269"/>
      <c r="GK19" s="269"/>
      <c r="GL19" s="269"/>
      <c r="GM19" s="269"/>
      <c r="GN19" s="269"/>
      <c r="GO19" s="269"/>
      <c r="GP19" s="269"/>
      <c r="GQ19" s="269"/>
      <c r="GR19" s="269"/>
      <c r="GS19" s="269"/>
      <c r="GT19" s="269"/>
      <c r="GU19" s="269"/>
      <c r="GV19" s="269"/>
      <c r="GW19" s="269"/>
      <c r="GX19" s="269"/>
      <c r="GY19" s="269"/>
      <c r="GZ19" s="269"/>
      <c r="HA19" s="269"/>
      <c r="HB19" s="269"/>
      <c r="HC19" s="269"/>
      <c r="HD19" s="269"/>
      <c r="HE19" s="269"/>
      <c r="HF19" s="269"/>
      <c r="HG19" s="269"/>
      <c r="HH19" s="269"/>
      <c r="HI19" s="269"/>
      <c r="HJ19" s="269"/>
      <c r="HK19" s="269"/>
      <c r="HL19" s="269"/>
      <c r="HM19" s="269"/>
      <c r="HN19" s="269"/>
      <c r="HO19" s="269"/>
      <c r="HP19" s="269"/>
      <c r="HQ19" s="269"/>
      <c r="HR19" s="269"/>
      <c r="HS19" s="269"/>
      <c r="HT19" s="269"/>
      <c r="HU19" s="269"/>
      <c r="HV19" s="269"/>
      <c r="HW19" s="269"/>
      <c r="HX19" s="269"/>
      <c r="HY19" s="269"/>
      <c r="HZ19" s="269"/>
      <c r="IA19" s="269"/>
      <c r="IB19" s="269"/>
      <c r="IC19" s="269"/>
      <c r="ID19" s="269"/>
      <c r="IE19" s="269"/>
      <c r="IF19" s="269"/>
      <c r="IG19" s="269"/>
      <c r="IH19" s="269"/>
    </row>
    <row r="20" spans="1:242" ht="15" customHeight="1" x14ac:dyDescent="0.25">
      <c r="A20" s="273"/>
      <c r="B20" s="279" t="s">
        <v>348</v>
      </c>
      <c r="C20" s="401" t="s">
        <v>689</v>
      </c>
      <c r="D20" s="279" t="s">
        <v>1046</v>
      </c>
      <c r="E20" s="279" t="s">
        <v>1047</v>
      </c>
      <c r="F20" s="279" t="s">
        <v>1616</v>
      </c>
      <c r="G20" s="276">
        <v>0</v>
      </c>
      <c r="H20" s="404">
        <v>1</v>
      </c>
      <c r="I20" s="405" t="s">
        <v>1898</v>
      </c>
      <c r="J20" s="408">
        <v>42826</v>
      </c>
      <c r="K20" s="408">
        <v>42916</v>
      </c>
      <c r="L20" s="406">
        <v>301</v>
      </c>
      <c r="M20" s="278">
        <v>16178.500000000002</v>
      </c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  <c r="AX20" s="269"/>
      <c r="AY20" s="269"/>
      <c r="AZ20" s="269"/>
      <c r="BA20" s="269"/>
      <c r="BB20" s="269"/>
      <c r="BC20" s="269"/>
      <c r="BD20" s="269"/>
      <c r="BE20" s="269"/>
      <c r="BF20" s="269"/>
      <c r="BG20" s="269"/>
      <c r="BH20" s="269"/>
      <c r="BI20" s="269"/>
      <c r="BJ20" s="269"/>
      <c r="BK20" s="269"/>
      <c r="BL20" s="269"/>
      <c r="BM20" s="269"/>
      <c r="BN20" s="269"/>
      <c r="BO20" s="269"/>
      <c r="BP20" s="269"/>
      <c r="BQ20" s="269"/>
      <c r="BR20" s="269"/>
      <c r="BS20" s="269"/>
      <c r="BT20" s="269"/>
      <c r="BU20" s="269"/>
      <c r="BV20" s="269"/>
      <c r="BW20" s="269"/>
      <c r="BX20" s="269"/>
      <c r="BY20" s="269"/>
      <c r="BZ20" s="269"/>
      <c r="CA20" s="269"/>
      <c r="CB20" s="269"/>
      <c r="CC20" s="269"/>
      <c r="CD20" s="269"/>
      <c r="CE20" s="269"/>
      <c r="CF20" s="269"/>
      <c r="CG20" s="269"/>
      <c r="CH20" s="269"/>
      <c r="CI20" s="269"/>
      <c r="CJ20" s="269"/>
      <c r="CK20" s="269"/>
      <c r="CL20" s="269"/>
      <c r="CM20" s="269"/>
      <c r="CN20" s="269"/>
      <c r="CO20" s="269"/>
      <c r="CP20" s="269"/>
      <c r="CQ20" s="269"/>
      <c r="CR20" s="269"/>
      <c r="CS20" s="269"/>
      <c r="CT20" s="269"/>
      <c r="CU20" s="269"/>
      <c r="CV20" s="269"/>
      <c r="CW20" s="269"/>
      <c r="CX20" s="269"/>
      <c r="CY20" s="269"/>
      <c r="CZ20" s="269"/>
      <c r="DA20" s="269"/>
      <c r="DB20" s="269"/>
      <c r="DC20" s="269"/>
      <c r="DD20" s="269"/>
      <c r="DE20" s="269"/>
      <c r="DF20" s="269"/>
      <c r="DG20" s="269"/>
      <c r="DH20" s="269"/>
      <c r="DI20" s="269"/>
      <c r="DJ20" s="269"/>
      <c r="DK20" s="269"/>
      <c r="DL20" s="269"/>
      <c r="DM20" s="269"/>
      <c r="DN20" s="269"/>
      <c r="DO20" s="269"/>
      <c r="DP20" s="269"/>
      <c r="DQ20" s="269"/>
      <c r="DR20" s="269"/>
      <c r="DS20" s="269"/>
      <c r="DT20" s="269"/>
      <c r="DU20" s="269"/>
      <c r="DV20" s="269"/>
      <c r="DW20" s="269"/>
      <c r="DX20" s="269"/>
      <c r="DY20" s="269"/>
      <c r="DZ20" s="269"/>
      <c r="EA20" s="269"/>
      <c r="EB20" s="269"/>
      <c r="EC20" s="269"/>
      <c r="ED20" s="269"/>
      <c r="EE20" s="269"/>
      <c r="EF20" s="269"/>
      <c r="EG20" s="269"/>
      <c r="EH20" s="269"/>
      <c r="EI20" s="269"/>
      <c r="EJ20" s="269"/>
      <c r="EK20" s="269"/>
      <c r="EL20" s="269"/>
      <c r="EM20" s="269"/>
      <c r="EN20" s="269"/>
      <c r="EO20" s="269"/>
      <c r="EP20" s="269"/>
      <c r="EQ20" s="269"/>
      <c r="ER20" s="269"/>
      <c r="ES20" s="269"/>
      <c r="ET20" s="269"/>
      <c r="EU20" s="269"/>
      <c r="EV20" s="269"/>
      <c r="EW20" s="269"/>
      <c r="EX20" s="269"/>
      <c r="EY20" s="269"/>
      <c r="EZ20" s="269"/>
      <c r="FA20" s="269"/>
      <c r="FB20" s="269"/>
      <c r="FC20" s="269"/>
      <c r="FD20" s="269"/>
      <c r="FE20" s="269"/>
      <c r="FF20" s="269"/>
      <c r="FG20" s="269"/>
      <c r="FH20" s="269"/>
      <c r="FI20" s="269"/>
      <c r="FJ20" s="269"/>
      <c r="FK20" s="269"/>
      <c r="FL20" s="269"/>
      <c r="FM20" s="269"/>
      <c r="FN20" s="269"/>
      <c r="FO20" s="269"/>
      <c r="FP20" s="269"/>
      <c r="FQ20" s="269"/>
      <c r="FR20" s="269"/>
      <c r="FS20" s="269"/>
      <c r="FT20" s="269"/>
      <c r="FU20" s="269"/>
      <c r="FV20" s="269"/>
      <c r="FW20" s="269"/>
      <c r="FX20" s="269"/>
      <c r="FY20" s="269"/>
      <c r="FZ20" s="269"/>
      <c r="GA20" s="269"/>
      <c r="GB20" s="269"/>
      <c r="GC20" s="269"/>
      <c r="GD20" s="269"/>
      <c r="GE20" s="269"/>
      <c r="GF20" s="269"/>
      <c r="GG20" s="269"/>
      <c r="GH20" s="269"/>
      <c r="GI20" s="269"/>
      <c r="GJ20" s="269"/>
      <c r="GK20" s="269"/>
      <c r="GL20" s="269"/>
      <c r="GM20" s="269"/>
      <c r="GN20" s="269"/>
      <c r="GO20" s="269"/>
      <c r="GP20" s="269"/>
      <c r="GQ20" s="269"/>
      <c r="GR20" s="269"/>
      <c r="GS20" s="269"/>
      <c r="GT20" s="269"/>
      <c r="GU20" s="269"/>
      <c r="GV20" s="269"/>
      <c r="GW20" s="269"/>
      <c r="GX20" s="269"/>
      <c r="GY20" s="269"/>
      <c r="GZ20" s="269"/>
      <c r="HA20" s="269"/>
      <c r="HB20" s="269"/>
      <c r="HC20" s="269"/>
      <c r="HD20" s="269"/>
      <c r="HE20" s="269"/>
      <c r="HF20" s="269"/>
      <c r="HG20" s="269"/>
      <c r="HH20" s="269"/>
      <c r="HI20" s="269"/>
      <c r="HJ20" s="269"/>
      <c r="HK20" s="269"/>
      <c r="HL20" s="269"/>
      <c r="HM20" s="269"/>
      <c r="HN20" s="269"/>
      <c r="HO20" s="269"/>
      <c r="HP20" s="269"/>
      <c r="HQ20" s="269"/>
      <c r="HR20" s="269"/>
      <c r="HS20" s="269"/>
      <c r="HT20" s="269"/>
      <c r="HU20" s="269"/>
      <c r="HV20" s="269"/>
      <c r="HW20" s="269"/>
      <c r="HX20" s="269"/>
      <c r="HY20" s="269"/>
      <c r="HZ20" s="269"/>
      <c r="IA20" s="269"/>
      <c r="IB20" s="269"/>
      <c r="IC20" s="269"/>
      <c r="ID20" s="269"/>
      <c r="IE20" s="269"/>
      <c r="IF20" s="269"/>
      <c r="IG20" s="269"/>
      <c r="IH20" s="269"/>
    </row>
    <row r="21" spans="1:242" ht="15" customHeight="1" x14ac:dyDescent="0.25">
      <c r="A21" s="273"/>
      <c r="B21" s="279" t="s">
        <v>348</v>
      </c>
      <c r="C21" s="401" t="s">
        <v>689</v>
      </c>
      <c r="D21" s="279" t="s">
        <v>1048</v>
      </c>
      <c r="E21" s="279" t="s">
        <v>1049</v>
      </c>
      <c r="F21" s="279" t="s">
        <v>1617</v>
      </c>
      <c r="G21" s="276">
        <v>0</v>
      </c>
      <c r="H21" s="404">
        <v>1</v>
      </c>
      <c r="I21" s="405" t="s">
        <v>1898</v>
      </c>
      <c r="J21" s="408">
        <v>42826</v>
      </c>
      <c r="K21" s="408">
        <v>42916</v>
      </c>
      <c r="L21" s="406">
        <v>301</v>
      </c>
      <c r="M21" s="281">
        <v>17021.12</v>
      </c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69"/>
      <c r="BL21" s="269"/>
      <c r="BM21" s="269"/>
      <c r="BN21" s="269"/>
      <c r="BO21" s="269"/>
      <c r="BP21" s="269"/>
      <c r="BQ21" s="269"/>
      <c r="BR21" s="269"/>
      <c r="BS21" s="269"/>
      <c r="BT21" s="269"/>
      <c r="BU21" s="269"/>
      <c r="BV21" s="269"/>
      <c r="BW21" s="269"/>
      <c r="BX21" s="269"/>
      <c r="BY21" s="269"/>
      <c r="BZ21" s="269"/>
      <c r="CA21" s="269"/>
      <c r="CB21" s="269"/>
      <c r="CC21" s="269"/>
      <c r="CD21" s="269"/>
      <c r="CE21" s="269"/>
      <c r="CF21" s="269"/>
      <c r="CG21" s="269"/>
      <c r="CH21" s="269"/>
      <c r="CI21" s="269"/>
      <c r="CJ21" s="269"/>
      <c r="CK21" s="269"/>
      <c r="CL21" s="269"/>
      <c r="CM21" s="269"/>
      <c r="CN21" s="269"/>
      <c r="CO21" s="269"/>
      <c r="CP21" s="269"/>
      <c r="CQ21" s="269"/>
      <c r="CR21" s="269"/>
      <c r="CS21" s="269"/>
      <c r="CT21" s="269"/>
      <c r="CU21" s="269"/>
      <c r="CV21" s="269"/>
      <c r="CW21" s="269"/>
      <c r="CX21" s="269"/>
      <c r="CY21" s="269"/>
      <c r="CZ21" s="269"/>
      <c r="DA21" s="269"/>
      <c r="DB21" s="269"/>
      <c r="DC21" s="269"/>
      <c r="DD21" s="269"/>
      <c r="DE21" s="269"/>
      <c r="DF21" s="269"/>
      <c r="DG21" s="269"/>
      <c r="DH21" s="269"/>
      <c r="DI21" s="269"/>
      <c r="DJ21" s="269"/>
      <c r="DK21" s="269"/>
      <c r="DL21" s="269"/>
      <c r="DM21" s="269"/>
      <c r="DN21" s="269"/>
      <c r="DO21" s="269"/>
      <c r="DP21" s="269"/>
      <c r="DQ21" s="269"/>
      <c r="DR21" s="269"/>
      <c r="DS21" s="269"/>
      <c r="DT21" s="269"/>
      <c r="DU21" s="269"/>
      <c r="DV21" s="269"/>
      <c r="DW21" s="269"/>
      <c r="DX21" s="269"/>
      <c r="DY21" s="269"/>
      <c r="DZ21" s="269"/>
      <c r="EA21" s="269"/>
      <c r="EB21" s="269"/>
      <c r="EC21" s="269"/>
      <c r="ED21" s="269"/>
      <c r="EE21" s="269"/>
      <c r="EF21" s="269"/>
      <c r="EG21" s="269"/>
      <c r="EH21" s="269"/>
      <c r="EI21" s="269"/>
      <c r="EJ21" s="269"/>
      <c r="EK21" s="269"/>
      <c r="EL21" s="269"/>
      <c r="EM21" s="269"/>
      <c r="EN21" s="269"/>
      <c r="EO21" s="269"/>
      <c r="EP21" s="269"/>
      <c r="EQ21" s="269"/>
      <c r="ER21" s="269"/>
      <c r="ES21" s="269"/>
      <c r="ET21" s="269"/>
      <c r="EU21" s="269"/>
      <c r="EV21" s="269"/>
      <c r="EW21" s="269"/>
      <c r="EX21" s="269"/>
      <c r="EY21" s="269"/>
      <c r="EZ21" s="269"/>
      <c r="FA21" s="269"/>
      <c r="FB21" s="269"/>
      <c r="FC21" s="269"/>
      <c r="FD21" s="269"/>
      <c r="FE21" s="269"/>
      <c r="FF21" s="269"/>
      <c r="FG21" s="269"/>
      <c r="FH21" s="269"/>
      <c r="FI21" s="269"/>
      <c r="FJ21" s="269"/>
      <c r="FK21" s="269"/>
      <c r="FL21" s="269"/>
      <c r="FM21" s="269"/>
      <c r="FN21" s="269"/>
      <c r="FO21" s="269"/>
      <c r="FP21" s="269"/>
      <c r="FQ21" s="269"/>
      <c r="FR21" s="269"/>
      <c r="FS21" s="269"/>
      <c r="FT21" s="269"/>
      <c r="FU21" s="269"/>
      <c r="FV21" s="269"/>
      <c r="FW21" s="269"/>
      <c r="FX21" s="269"/>
      <c r="FY21" s="269"/>
      <c r="FZ21" s="269"/>
      <c r="GA21" s="269"/>
      <c r="GB21" s="269"/>
      <c r="GC21" s="269"/>
      <c r="GD21" s="269"/>
      <c r="GE21" s="269"/>
      <c r="GF21" s="269"/>
      <c r="GG21" s="269"/>
      <c r="GH21" s="269"/>
      <c r="GI21" s="269"/>
      <c r="GJ21" s="269"/>
      <c r="GK21" s="269"/>
      <c r="GL21" s="269"/>
      <c r="GM21" s="269"/>
      <c r="GN21" s="269"/>
      <c r="GO21" s="269"/>
      <c r="GP21" s="269"/>
      <c r="GQ21" s="269"/>
      <c r="GR21" s="269"/>
      <c r="GS21" s="269"/>
      <c r="GT21" s="269"/>
      <c r="GU21" s="269"/>
      <c r="GV21" s="269"/>
      <c r="GW21" s="269"/>
      <c r="GX21" s="269"/>
      <c r="GY21" s="269"/>
      <c r="GZ21" s="269"/>
      <c r="HA21" s="269"/>
      <c r="HB21" s="269"/>
      <c r="HC21" s="269"/>
      <c r="HD21" s="269"/>
      <c r="HE21" s="269"/>
      <c r="HF21" s="269"/>
      <c r="HG21" s="269"/>
      <c r="HH21" s="269"/>
      <c r="HI21" s="269"/>
      <c r="HJ21" s="269"/>
      <c r="HK21" s="269"/>
      <c r="HL21" s="269"/>
      <c r="HM21" s="269"/>
      <c r="HN21" s="269"/>
      <c r="HO21" s="269"/>
      <c r="HP21" s="269"/>
      <c r="HQ21" s="269"/>
      <c r="HR21" s="269"/>
      <c r="HS21" s="269"/>
      <c r="HT21" s="269"/>
      <c r="HU21" s="269"/>
      <c r="HV21" s="269"/>
      <c r="HW21" s="269"/>
      <c r="HX21" s="269"/>
      <c r="HY21" s="269"/>
      <c r="HZ21" s="269"/>
      <c r="IA21" s="269"/>
      <c r="IB21" s="269"/>
      <c r="IC21" s="269"/>
      <c r="ID21" s="269"/>
      <c r="IE21" s="269"/>
      <c r="IF21" s="269"/>
      <c r="IG21" s="269"/>
      <c r="IH21" s="269"/>
    </row>
    <row r="22" spans="1:242" x14ac:dyDescent="0.25">
      <c r="B22" s="279" t="s">
        <v>348</v>
      </c>
      <c r="C22" s="401" t="s">
        <v>688</v>
      </c>
      <c r="D22" s="279" t="s">
        <v>1050</v>
      </c>
      <c r="E22" s="279" t="s">
        <v>1051</v>
      </c>
      <c r="F22" s="279" t="s">
        <v>1618</v>
      </c>
      <c r="G22" s="276">
        <v>0</v>
      </c>
      <c r="H22" s="404">
        <v>1</v>
      </c>
      <c r="I22" s="405" t="s">
        <v>1898</v>
      </c>
      <c r="J22" s="408">
        <v>42826</v>
      </c>
      <c r="K22" s="408">
        <v>42916</v>
      </c>
      <c r="L22" s="406">
        <v>301</v>
      </c>
      <c r="M22" s="407">
        <v>20695.54</v>
      </c>
    </row>
    <row r="23" spans="1:242" x14ac:dyDescent="0.25">
      <c r="B23" s="279" t="s">
        <v>348</v>
      </c>
      <c r="C23" s="401" t="s">
        <v>688</v>
      </c>
      <c r="D23" s="279" t="s">
        <v>1052</v>
      </c>
      <c r="E23" s="279" t="s">
        <v>1053</v>
      </c>
      <c r="F23" s="279" t="s">
        <v>1619</v>
      </c>
      <c r="G23" s="276">
        <v>0</v>
      </c>
      <c r="H23" s="404">
        <v>1</v>
      </c>
      <c r="I23" s="405" t="s">
        <v>1898</v>
      </c>
      <c r="J23" s="408">
        <v>42826</v>
      </c>
      <c r="K23" s="408">
        <v>42916</v>
      </c>
      <c r="L23" s="406">
        <v>301</v>
      </c>
      <c r="M23" s="407">
        <v>22243.29</v>
      </c>
    </row>
    <row r="24" spans="1:242" x14ac:dyDescent="0.25">
      <c r="B24" s="279" t="s">
        <v>348</v>
      </c>
      <c r="C24" s="401" t="s">
        <v>355</v>
      </c>
      <c r="D24" s="279" t="s">
        <v>1054</v>
      </c>
      <c r="E24" s="279" t="s">
        <v>1055</v>
      </c>
      <c r="F24" s="279" t="s">
        <v>1620</v>
      </c>
      <c r="G24" s="276">
        <v>0</v>
      </c>
      <c r="H24" s="404">
        <v>1</v>
      </c>
      <c r="I24" s="405" t="s">
        <v>1898</v>
      </c>
      <c r="J24" s="408">
        <v>42826</v>
      </c>
      <c r="K24" s="408">
        <v>42916</v>
      </c>
      <c r="L24" s="406">
        <v>301</v>
      </c>
      <c r="M24" s="407">
        <v>15479.94</v>
      </c>
    </row>
    <row r="25" spans="1:242" x14ac:dyDescent="0.25">
      <c r="B25" s="279" t="s">
        <v>348</v>
      </c>
      <c r="C25" s="401" t="s">
        <v>686</v>
      </c>
      <c r="D25" s="279" t="s">
        <v>1056</v>
      </c>
      <c r="E25" s="279" t="s">
        <v>1057</v>
      </c>
      <c r="F25" s="279" t="s">
        <v>1621</v>
      </c>
      <c r="G25" s="276">
        <v>0</v>
      </c>
      <c r="H25" s="404">
        <v>1</v>
      </c>
      <c r="I25" s="405" t="s">
        <v>1898</v>
      </c>
      <c r="J25" s="408">
        <v>42826</v>
      </c>
      <c r="K25" s="408">
        <v>42916</v>
      </c>
      <c r="L25" s="406">
        <v>301</v>
      </c>
      <c r="M25" s="407">
        <v>9522.39</v>
      </c>
    </row>
    <row r="26" spans="1:242" x14ac:dyDescent="0.25">
      <c r="B26" s="279" t="s">
        <v>348</v>
      </c>
      <c r="C26" s="401" t="s">
        <v>689</v>
      </c>
      <c r="D26" s="279" t="s">
        <v>1058</v>
      </c>
      <c r="E26" s="279" t="s">
        <v>1059</v>
      </c>
      <c r="F26" s="279" t="s">
        <v>1622</v>
      </c>
      <c r="G26" s="276">
        <v>0</v>
      </c>
      <c r="H26" s="404">
        <v>1</v>
      </c>
      <c r="I26" s="405" t="s">
        <v>1898</v>
      </c>
      <c r="J26" s="408">
        <v>42826</v>
      </c>
      <c r="K26" s="408">
        <v>42916</v>
      </c>
      <c r="L26" s="406">
        <v>301</v>
      </c>
      <c r="M26" s="407">
        <v>30989.399999999998</v>
      </c>
    </row>
    <row r="27" spans="1:242" x14ac:dyDescent="0.25">
      <c r="B27" s="279" t="s">
        <v>348</v>
      </c>
      <c r="C27" s="401" t="s">
        <v>355</v>
      </c>
      <c r="D27" s="279" t="s">
        <v>1060</v>
      </c>
      <c r="E27" s="279" t="s">
        <v>1061</v>
      </c>
      <c r="F27" s="279" t="s">
        <v>1623</v>
      </c>
      <c r="G27" s="276">
        <v>0</v>
      </c>
      <c r="H27" s="404">
        <v>1</v>
      </c>
      <c r="I27" s="405" t="s">
        <v>1898</v>
      </c>
      <c r="J27" s="408">
        <v>42826</v>
      </c>
      <c r="K27" s="408">
        <v>42916</v>
      </c>
      <c r="L27" s="406">
        <v>301</v>
      </c>
      <c r="M27" s="407">
        <v>18184.64</v>
      </c>
    </row>
    <row r="28" spans="1:242" x14ac:dyDescent="0.25">
      <c r="B28" s="279" t="s">
        <v>348</v>
      </c>
      <c r="C28" s="401" t="s">
        <v>688</v>
      </c>
      <c r="D28" s="279" t="s">
        <v>1062</v>
      </c>
      <c r="E28" s="279" t="s">
        <v>1063</v>
      </c>
      <c r="F28" s="279" t="s">
        <v>1624</v>
      </c>
      <c r="G28" s="276">
        <v>0</v>
      </c>
      <c r="H28" s="404">
        <v>1</v>
      </c>
      <c r="I28" s="405" t="s">
        <v>1898</v>
      </c>
      <c r="J28" s="408">
        <v>42826</v>
      </c>
      <c r="K28" s="408">
        <v>42916</v>
      </c>
      <c r="L28" s="406">
        <v>301</v>
      </c>
      <c r="M28" s="407">
        <v>850.54</v>
      </c>
    </row>
    <row r="29" spans="1:242" x14ac:dyDescent="0.25">
      <c r="B29" s="279" t="s">
        <v>348</v>
      </c>
      <c r="C29" s="401" t="s">
        <v>689</v>
      </c>
      <c r="D29" s="279" t="s">
        <v>1064</v>
      </c>
      <c r="E29" s="279" t="s">
        <v>1065</v>
      </c>
      <c r="F29" s="279" t="s">
        <v>1625</v>
      </c>
      <c r="G29" s="276">
        <v>0</v>
      </c>
      <c r="H29" s="404">
        <v>1</v>
      </c>
      <c r="I29" s="405" t="s">
        <v>1898</v>
      </c>
      <c r="J29" s="408">
        <v>42826</v>
      </c>
      <c r="K29" s="408">
        <v>42916</v>
      </c>
      <c r="L29" s="406">
        <v>301</v>
      </c>
      <c r="M29" s="407">
        <v>18708.690000000002</v>
      </c>
    </row>
    <row r="30" spans="1:242" x14ac:dyDescent="0.25">
      <c r="B30" s="279" t="s">
        <v>348</v>
      </c>
      <c r="C30" s="401" t="s">
        <v>355</v>
      </c>
      <c r="D30" s="279" t="s">
        <v>1066</v>
      </c>
      <c r="E30" s="279" t="s">
        <v>1067</v>
      </c>
      <c r="F30" s="279" t="s">
        <v>1626</v>
      </c>
      <c r="G30" s="276">
        <v>0</v>
      </c>
      <c r="H30" s="404">
        <v>1</v>
      </c>
      <c r="I30" s="405" t="s">
        <v>1898</v>
      </c>
      <c r="J30" s="408">
        <v>42826</v>
      </c>
      <c r="K30" s="408">
        <v>42916</v>
      </c>
      <c r="L30" s="406">
        <v>301</v>
      </c>
      <c r="M30" s="407">
        <v>25157.13</v>
      </c>
    </row>
    <row r="31" spans="1:242" x14ac:dyDescent="0.25">
      <c r="B31" s="279" t="s">
        <v>348</v>
      </c>
      <c r="C31" s="401" t="s">
        <v>689</v>
      </c>
      <c r="D31" s="279" t="s">
        <v>1068</v>
      </c>
      <c r="E31" s="279" t="s">
        <v>1069</v>
      </c>
      <c r="F31" s="279" t="s">
        <v>1627</v>
      </c>
      <c r="G31" s="276">
        <v>0</v>
      </c>
      <c r="H31" s="404">
        <v>1</v>
      </c>
      <c r="I31" s="405" t="s">
        <v>1898</v>
      </c>
      <c r="J31" s="408">
        <v>42826</v>
      </c>
      <c r="K31" s="408">
        <v>42916</v>
      </c>
      <c r="L31" s="406">
        <v>301</v>
      </c>
      <c r="M31" s="407">
        <v>25235.31</v>
      </c>
    </row>
    <row r="32" spans="1:242" x14ac:dyDescent="0.25">
      <c r="B32" s="279" t="s">
        <v>348</v>
      </c>
      <c r="C32" s="401" t="s">
        <v>355</v>
      </c>
      <c r="D32" s="279" t="s">
        <v>1070</v>
      </c>
      <c r="E32" s="279" t="s">
        <v>1071</v>
      </c>
      <c r="F32" s="279" t="s">
        <v>1628</v>
      </c>
      <c r="G32" s="276">
        <v>0</v>
      </c>
      <c r="H32" s="404">
        <v>1</v>
      </c>
      <c r="I32" s="405" t="s">
        <v>1898</v>
      </c>
      <c r="J32" s="408">
        <v>42826</v>
      </c>
      <c r="K32" s="408">
        <v>42916</v>
      </c>
      <c r="L32" s="406">
        <v>301</v>
      </c>
      <c r="M32" s="407">
        <v>19513.13</v>
      </c>
    </row>
    <row r="33" spans="2:13" x14ac:dyDescent="0.25">
      <c r="B33" s="279" t="s">
        <v>348</v>
      </c>
      <c r="C33" s="401" t="s">
        <v>688</v>
      </c>
      <c r="D33" s="279" t="s">
        <v>1072</v>
      </c>
      <c r="E33" s="279" t="s">
        <v>1073</v>
      </c>
      <c r="F33" s="279" t="s">
        <v>1629</v>
      </c>
      <c r="G33" s="276">
        <v>0</v>
      </c>
      <c r="H33" s="404">
        <v>1</v>
      </c>
      <c r="I33" s="405" t="s">
        <v>1898</v>
      </c>
      <c r="J33" s="408">
        <v>42826</v>
      </c>
      <c r="K33" s="408">
        <v>42916</v>
      </c>
      <c r="L33" s="406">
        <v>301</v>
      </c>
      <c r="M33" s="407">
        <v>22358.89</v>
      </c>
    </row>
    <row r="34" spans="2:13" x14ac:dyDescent="0.25">
      <c r="B34" s="279" t="s">
        <v>348</v>
      </c>
      <c r="C34" s="401" t="s">
        <v>689</v>
      </c>
      <c r="D34" s="279" t="s">
        <v>1074</v>
      </c>
      <c r="E34" s="279" t="s">
        <v>1075</v>
      </c>
      <c r="F34" s="279" t="s">
        <v>1630</v>
      </c>
      <c r="G34" s="276">
        <v>0</v>
      </c>
      <c r="H34" s="404">
        <v>1</v>
      </c>
      <c r="I34" s="405" t="s">
        <v>1898</v>
      </c>
      <c r="J34" s="408">
        <v>42826</v>
      </c>
      <c r="K34" s="408">
        <v>42916</v>
      </c>
      <c r="L34" s="406">
        <v>301</v>
      </c>
      <c r="M34" s="407">
        <v>7318.4699999999993</v>
      </c>
    </row>
    <row r="35" spans="2:13" x14ac:dyDescent="0.25">
      <c r="B35" s="279" t="s">
        <v>348</v>
      </c>
      <c r="C35" s="401" t="s">
        <v>689</v>
      </c>
      <c r="D35" s="279" t="s">
        <v>1076</v>
      </c>
      <c r="E35" s="279" t="s">
        <v>1077</v>
      </c>
      <c r="F35" s="279" t="s">
        <v>1631</v>
      </c>
      <c r="G35" s="276">
        <v>0</v>
      </c>
      <c r="H35" s="404">
        <v>1</v>
      </c>
      <c r="I35" s="405" t="s">
        <v>1898</v>
      </c>
      <c r="J35" s="408">
        <v>42826</v>
      </c>
      <c r="K35" s="408">
        <v>42916</v>
      </c>
      <c r="L35" s="406">
        <v>301</v>
      </c>
      <c r="M35" s="407">
        <v>24446.910000000003</v>
      </c>
    </row>
    <row r="36" spans="2:13" x14ac:dyDescent="0.25">
      <c r="B36" s="279" t="s">
        <v>348</v>
      </c>
      <c r="C36" s="401" t="s">
        <v>689</v>
      </c>
      <c r="D36" s="279" t="s">
        <v>1078</v>
      </c>
      <c r="E36" s="279" t="s">
        <v>1079</v>
      </c>
      <c r="F36" s="279" t="s">
        <v>1632</v>
      </c>
      <c r="G36" s="276">
        <v>0</v>
      </c>
      <c r="H36" s="404">
        <v>1</v>
      </c>
      <c r="I36" s="405" t="s">
        <v>1898</v>
      </c>
      <c r="J36" s="408">
        <v>42826</v>
      </c>
      <c r="K36" s="408">
        <v>42916</v>
      </c>
      <c r="L36" s="406">
        <v>301</v>
      </c>
      <c r="M36" s="407">
        <v>21082.87</v>
      </c>
    </row>
    <row r="37" spans="2:13" x14ac:dyDescent="0.25">
      <c r="B37" s="279" t="s">
        <v>348</v>
      </c>
      <c r="C37" s="401" t="s">
        <v>686</v>
      </c>
      <c r="D37" s="279" t="s">
        <v>1080</v>
      </c>
      <c r="E37" s="279" t="s">
        <v>1081</v>
      </c>
      <c r="F37" s="279" t="s">
        <v>1633</v>
      </c>
      <c r="G37" s="276">
        <v>0</v>
      </c>
      <c r="H37" s="404">
        <v>1</v>
      </c>
      <c r="I37" s="405" t="s">
        <v>1898</v>
      </c>
      <c r="J37" s="408">
        <v>42826</v>
      </c>
      <c r="K37" s="408">
        <v>42916</v>
      </c>
      <c r="L37" s="406">
        <v>301</v>
      </c>
      <c r="M37" s="407">
        <v>25492.91</v>
      </c>
    </row>
    <row r="38" spans="2:13" x14ac:dyDescent="0.25">
      <c r="B38" s="279" t="s">
        <v>348</v>
      </c>
      <c r="C38" s="401" t="s">
        <v>688</v>
      </c>
      <c r="D38" s="279" t="s">
        <v>1082</v>
      </c>
      <c r="E38" s="279" t="s">
        <v>1083</v>
      </c>
      <c r="F38" s="279" t="s">
        <v>1634</v>
      </c>
      <c r="G38" s="276">
        <v>0</v>
      </c>
      <c r="H38" s="404">
        <v>1</v>
      </c>
      <c r="I38" s="405" t="s">
        <v>1898</v>
      </c>
      <c r="J38" s="408">
        <v>42826</v>
      </c>
      <c r="K38" s="408">
        <v>42916</v>
      </c>
      <c r="L38" s="406">
        <v>301</v>
      </c>
      <c r="M38" s="407">
        <v>15130.08</v>
      </c>
    </row>
    <row r="39" spans="2:13" x14ac:dyDescent="0.25">
      <c r="B39" s="279" t="s">
        <v>348</v>
      </c>
      <c r="C39" s="401" t="s">
        <v>688</v>
      </c>
      <c r="D39" s="279" t="s">
        <v>1084</v>
      </c>
      <c r="E39" s="279" t="s">
        <v>1085</v>
      </c>
      <c r="F39" s="279" t="s">
        <v>1635</v>
      </c>
      <c r="G39" s="276">
        <v>0</v>
      </c>
      <c r="H39" s="404">
        <v>1</v>
      </c>
      <c r="I39" s="405" t="s">
        <v>1898</v>
      </c>
      <c r="J39" s="408">
        <v>42826</v>
      </c>
      <c r="K39" s="408">
        <v>42916</v>
      </c>
      <c r="L39" s="406">
        <v>301</v>
      </c>
      <c r="M39" s="407">
        <v>23937.360000000001</v>
      </c>
    </row>
    <row r="40" spans="2:13" x14ac:dyDescent="0.25">
      <c r="B40" s="279" t="s">
        <v>348</v>
      </c>
      <c r="C40" s="401" t="s">
        <v>355</v>
      </c>
      <c r="D40" s="279" t="s">
        <v>1086</v>
      </c>
      <c r="E40" s="279" t="s">
        <v>1087</v>
      </c>
      <c r="F40" s="279" t="s">
        <v>1636</v>
      </c>
      <c r="G40" s="276">
        <v>0</v>
      </c>
      <c r="H40" s="404">
        <v>1</v>
      </c>
      <c r="I40" s="405" t="s">
        <v>1898</v>
      </c>
      <c r="J40" s="408">
        <v>42826</v>
      </c>
      <c r="K40" s="408">
        <v>42916</v>
      </c>
      <c r="L40" s="406">
        <v>301</v>
      </c>
      <c r="M40" s="407">
        <v>23662.320000000003</v>
      </c>
    </row>
    <row r="41" spans="2:13" x14ac:dyDescent="0.25">
      <c r="B41" s="279" t="s">
        <v>348</v>
      </c>
      <c r="C41" s="401" t="s">
        <v>689</v>
      </c>
      <c r="D41" s="279" t="s">
        <v>1088</v>
      </c>
      <c r="E41" s="279" t="s">
        <v>1089</v>
      </c>
      <c r="F41" s="279" t="s">
        <v>1637</v>
      </c>
      <c r="G41" s="276">
        <v>0</v>
      </c>
      <c r="H41" s="404">
        <v>1</v>
      </c>
      <c r="I41" s="405" t="s">
        <v>1898</v>
      </c>
      <c r="J41" s="408">
        <v>42826</v>
      </c>
      <c r="K41" s="408">
        <v>42916</v>
      </c>
      <c r="L41" s="406">
        <v>301</v>
      </c>
      <c r="M41" s="407">
        <v>20688.449999999997</v>
      </c>
    </row>
    <row r="42" spans="2:13" x14ac:dyDescent="0.25">
      <c r="B42" s="279" t="s">
        <v>348</v>
      </c>
      <c r="C42" s="401" t="s">
        <v>355</v>
      </c>
      <c r="D42" s="279" t="s">
        <v>1090</v>
      </c>
      <c r="E42" s="279" t="s">
        <v>1091</v>
      </c>
      <c r="F42" s="279" t="s">
        <v>1638</v>
      </c>
      <c r="G42" s="276">
        <v>0</v>
      </c>
      <c r="H42" s="404">
        <v>1</v>
      </c>
      <c r="I42" s="405" t="s">
        <v>1898</v>
      </c>
      <c r="J42" s="408">
        <v>42826</v>
      </c>
      <c r="K42" s="408">
        <v>42916</v>
      </c>
      <c r="L42" s="406">
        <v>301</v>
      </c>
      <c r="M42" s="407">
        <v>11343.76</v>
      </c>
    </row>
    <row r="43" spans="2:13" x14ac:dyDescent="0.25">
      <c r="B43" s="279" t="s">
        <v>348</v>
      </c>
      <c r="C43" s="401" t="s">
        <v>686</v>
      </c>
      <c r="D43" s="279" t="s">
        <v>1092</v>
      </c>
      <c r="E43" s="279" t="s">
        <v>1093</v>
      </c>
      <c r="F43" s="279" t="s">
        <v>1639</v>
      </c>
      <c r="G43" s="276">
        <v>0</v>
      </c>
      <c r="H43" s="404">
        <v>1</v>
      </c>
      <c r="I43" s="405" t="s">
        <v>1898</v>
      </c>
      <c r="J43" s="408">
        <v>42826</v>
      </c>
      <c r="K43" s="408">
        <v>42916</v>
      </c>
      <c r="L43" s="406">
        <v>301</v>
      </c>
      <c r="M43" s="407">
        <v>21037.390000000003</v>
      </c>
    </row>
    <row r="44" spans="2:13" x14ac:dyDescent="0.25">
      <c r="B44" s="279" t="s">
        <v>348</v>
      </c>
      <c r="C44" s="401" t="s">
        <v>686</v>
      </c>
      <c r="D44" s="279" t="s">
        <v>1094</v>
      </c>
      <c r="E44" s="279" t="s">
        <v>1095</v>
      </c>
      <c r="F44" s="279" t="s">
        <v>1640</v>
      </c>
      <c r="G44" s="276">
        <v>0</v>
      </c>
      <c r="H44" s="404">
        <v>1</v>
      </c>
      <c r="I44" s="405" t="s">
        <v>1898</v>
      </c>
      <c r="J44" s="408">
        <v>42826</v>
      </c>
      <c r="K44" s="408">
        <v>42916</v>
      </c>
      <c r="L44" s="406">
        <v>301</v>
      </c>
      <c r="M44" s="407">
        <v>11649.42</v>
      </c>
    </row>
    <row r="45" spans="2:13" x14ac:dyDescent="0.25">
      <c r="B45" s="279" t="s">
        <v>348</v>
      </c>
      <c r="C45" s="401" t="s">
        <v>688</v>
      </c>
      <c r="D45" s="279" t="s">
        <v>1096</v>
      </c>
      <c r="E45" s="279" t="s">
        <v>1097</v>
      </c>
      <c r="F45" s="279" t="s">
        <v>1641</v>
      </c>
      <c r="G45" s="276">
        <v>0</v>
      </c>
      <c r="H45" s="404">
        <v>1</v>
      </c>
      <c r="I45" s="405" t="s">
        <v>1898</v>
      </c>
      <c r="J45" s="408">
        <v>42826</v>
      </c>
      <c r="K45" s="408">
        <v>42916</v>
      </c>
      <c r="L45" s="406">
        <v>301</v>
      </c>
      <c r="M45" s="407">
        <v>23529.030000000002</v>
      </c>
    </row>
    <row r="46" spans="2:13" x14ac:dyDescent="0.25">
      <c r="B46" s="279" t="s">
        <v>348</v>
      </c>
      <c r="C46" s="401" t="s">
        <v>686</v>
      </c>
      <c r="D46" s="279" t="s">
        <v>1098</v>
      </c>
      <c r="E46" s="279" t="s">
        <v>1099</v>
      </c>
      <c r="F46" s="279" t="s">
        <v>1642</v>
      </c>
      <c r="G46" s="276">
        <v>0</v>
      </c>
      <c r="H46" s="404">
        <v>1</v>
      </c>
      <c r="I46" s="405" t="s">
        <v>1898</v>
      </c>
      <c r="J46" s="408">
        <v>42826</v>
      </c>
      <c r="K46" s="408">
        <v>42916</v>
      </c>
      <c r="L46" s="406">
        <v>301</v>
      </c>
      <c r="M46" s="407">
        <v>12197.170000000002</v>
      </c>
    </row>
    <row r="47" spans="2:13" x14ac:dyDescent="0.25">
      <c r="B47" s="279" t="s">
        <v>348</v>
      </c>
      <c r="C47" s="401" t="s">
        <v>355</v>
      </c>
      <c r="D47" s="279" t="s">
        <v>1100</v>
      </c>
      <c r="E47" s="279" t="s">
        <v>1101</v>
      </c>
      <c r="F47" s="279" t="s">
        <v>1643</v>
      </c>
      <c r="G47" s="276">
        <v>0</v>
      </c>
      <c r="H47" s="404">
        <v>1</v>
      </c>
      <c r="I47" s="405" t="s">
        <v>1898</v>
      </c>
      <c r="J47" s="408">
        <v>42826</v>
      </c>
      <c r="K47" s="408">
        <v>42916</v>
      </c>
      <c r="L47" s="406">
        <v>301</v>
      </c>
      <c r="M47" s="407">
        <v>22965.58</v>
      </c>
    </row>
    <row r="48" spans="2:13" x14ac:dyDescent="0.25">
      <c r="B48" s="279" t="s">
        <v>348</v>
      </c>
      <c r="C48" s="401" t="s">
        <v>690</v>
      </c>
      <c r="D48" s="279" t="s">
        <v>1102</v>
      </c>
      <c r="E48" s="279" t="s">
        <v>1103</v>
      </c>
      <c r="F48" s="279" t="s">
        <v>1644</v>
      </c>
      <c r="G48" s="276">
        <v>0</v>
      </c>
      <c r="H48" s="404">
        <v>1</v>
      </c>
      <c r="I48" s="405" t="s">
        <v>1898</v>
      </c>
      <c r="J48" s="408">
        <v>42826</v>
      </c>
      <c r="K48" s="408">
        <v>42916</v>
      </c>
      <c r="L48" s="406">
        <v>301</v>
      </c>
      <c r="M48" s="407">
        <v>26463.910000000003</v>
      </c>
    </row>
    <row r="49" spans="2:13" x14ac:dyDescent="0.25">
      <c r="B49" s="279" t="s">
        <v>348</v>
      </c>
      <c r="C49" s="401" t="s">
        <v>689</v>
      </c>
      <c r="D49" s="279" t="s">
        <v>1104</v>
      </c>
      <c r="E49" s="279" t="s">
        <v>1105</v>
      </c>
      <c r="F49" s="279" t="s">
        <v>1645</v>
      </c>
      <c r="G49" s="276">
        <v>0</v>
      </c>
      <c r="H49" s="404">
        <v>1</v>
      </c>
      <c r="I49" s="405" t="s">
        <v>1898</v>
      </c>
      <c r="J49" s="408">
        <v>42826</v>
      </c>
      <c r="K49" s="408">
        <v>42916</v>
      </c>
      <c r="L49" s="406">
        <v>301</v>
      </c>
      <c r="M49" s="407">
        <v>18283.969999999998</v>
      </c>
    </row>
    <row r="50" spans="2:13" x14ac:dyDescent="0.25">
      <c r="B50" s="279" t="s">
        <v>348</v>
      </c>
      <c r="C50" s="401" t="s">
        <v>688</v>
      </c>
      <c r="D50" s="279" t="s">
        <v>1106</v>
      </c>
      <c r="E50" s="279" t="s">
        <v>1107</v>
      </c>
      <c r="F50" s="279" t="s">
        <v>1646</v>
      </c>
      <c r="G50" s="276">
        <v>0</v>
      </c>
      <c r="H50" s="404">
        <v>1</v>
      </c>
      <c r="I50" s="405" t="s">
        <v>1898</v>
      </c>
      <c r="J50" s="408">
        <v>42826</v>
      </c>
      <c r="K50" s="408">
        <v>42916</v>
      </c>
      <c r="L50" s="406">
        <v>301</v>
      </c>
      <c r="M50" s="407">
        <v>24887.579999999998</v>
      </c>
    </row>
    <row r="51" spans="2:13" x14ac:dyDescent="0.25">
      <c r="B51" s="279" t="s">
        <v>348</v>
      </c>
      <c r="C51" s="401" t="s">
        <v>355</v>
      </c>
      <c r="D51" s="279" t="s">
        <v>1970</v>
      </c>
      <c r="E51" s="279" t="s">
        <v>1971</v>
      </c>
      <c r="F51" s="279" t="s">
        <v>1973</v>
      </c>
      <c r="G51" s="276">
        <v>0</v>
      </c>
      <c r="H51" s="404">
        <v>1</v>
      </c>
      <c r="I51" s="405" t="s">
        <v>1898</v>
      </c>
      <c r="J51" s="408">
        <v>42826</v>
      </c>
      <c r="K51" s="408">
        <v>42916</v>
      </c>
      <c r="L51" s="406">
        <v>301</v>
      </c>
      <c r="M51" s="407">
        <v>976.85</v>
      </c>
    </row>
    <row r="52" spans="2:13" x14ac:dyDescent="0.25">
      <c r="B52" s="279" t="s">
        <v>348</v>
      </c>
      <c r="C52" s="401" t="s">
        <v>355</v>
      </c>
      <c r="D52" s="279" t="s">
        <v>1108</v>
      </c>
      <c r="E52" s="279" t="s">
        <v>1109</v>
      </c>
      <c r="F52" s="279" t="s">
        <v>1647</v>
      </c>
      <c r="G52" s="276">
        <v>0</v>
      </c>
      <c r="H52" s="404">
        <v>1</v>
      </c>
      <c r="I52" s="405" t="s">
        <v>1898</v>
      </c>
      <c r="J52" s="408">
        <v>42826</v>
      </c>
      <c r="K52" s="408">
        <v>42916</v>
      </c>
      <c r="L52" s="406">
        <v>301</v>
      </c>
      <c r="M52" s="407">
        <v>24618.65</v>
      </c>
    </row>
    <row r="53" spans="2:13" x14ac:dyDescent="0.25">
      <c r="B53" s="279" t="s">
        <v>348</v>
      </c>
      <c r="C53" s="401" t="s">
        <v>690</v>
      </c>
      <c r="D53" s="279" t="s">
        <v>1110</v>
      </c>
      <c r="E53" s="279" t="s">
        <v>1111</v>
      </c>
      <c r="F53" s="279" t="s">
        <v>1648</v>
      </c>
      <c r="G53" s="276">
        <v>0</v>
      </c>
      <c r="H53" s="404">
        <v>1</v>
      </c>
      <c r="I53" s="405" t="s">
        <v>1898</v>
      </c>
      <c r="J53" s="408">
        <v>42826</v>
      </c>
      <c r="K53" s="408">
        <v>42916</v>
      </c>
      <c r="L53" s="406">
        <v>301</v>
      </c>
      <c r="M53" s="407">
        <v>19186.87</v>
      </c>
    </row>
    <row r="54" spans="2:13" x14ac:dyDescent="0.25">
      <c r="B54" s="279" t="s">
        <v>348</v>
      </c>
      <c r="C54" s="401" t="s">
        <v>688</v>
      </c>
      <c r="D54" s="279" t="s">
        <v>1112</v>
      </c>
      <c r="E54" s="279" t="s">
        <v>1113</v>
      </c>
      <c r="F54" s="279" t="s">
        <v>1649</v>
      </c>
      <c r="G54" s="276">
        <v>0</v>
      </c>
      <c r="H54" s="404">
        <v>1</v>
      </c>
      <c r="I54" s="405" t="s">
        <v>1898</v>
      </c>
      <c r="J54" s="408">
        <v>42826</v>
      </c>
      <c r="K54" s="408">
        <v>42916</v>
      </c>
      <c r="L54" s="406">
        <v>301</v>
      </c>
      <c r="M54" s="407">
        <v>47421.75</v>
      </c>
    </row>
    <row r="55" spans="2:13" x14ac:dyDescent="0.25">
      <c r="B55" s="279" t="s">
        <v>348</v>
      </c>
      <c r="C55" s="401" t="s">
        <v>689</v>
      </c>
      <c r="D55" s="279" t="s">
        <v>1114</v>
      </c>
      <c r="E55" s="279" t="s">
        <v>1115</v>
      </c>
      <c r="F55" s="279" t="s">
        <v>1650</v>
      </c>
      <c r="G55" s="276">
        <v>0</v>
      </c>
      <c r="H55" s="404">
        <v>1</v>
      </c>
      <c r="I55" s="405" t="s">
        <v>1898</v>
      </c>
      <c r="J55" s="408">
        <v>42826</v>
      </c>
      <c r="K55" s="408">
        <v>42916</v>
      </c>
      <c r="L55" s="406">
        <v>301</v>
      </c>
      <c r="M55" s="407">
        <v>14565.07</v>
      </c>
    </row>
    <row r="56" spans="2:13" x14ac:dyDescent="0.25">
      <c r="B56" s="279" t="s">
        <v>348</v>
      </c>
      <c r="C56" s="401" t="s">
        <v>355</v>
      </c>
      <c r="D56" s="279" t="s">
        <v>1116</v>
      </c>
      <c r="E56" s="279" t="s">
        <v>1117</v>
      </c>
      <c r="F56" s="279" t="s">
        <v>1651</v>
      </c>
      <c r="G56" s="276">
        <v>0</v>
      </c>
      <c r="H56" s="404">
        <v>1</v>
      </c>
      <c r="I56" s="405" t="s">
        <v>1898</v>
      </c>
      <c r="J56" s="408">
        <v>42826</v>
      </c>
      <c r="K56" s="408">
        <v>42916</v>
      </c>
      <c r="L56" s="406">
        <v>301</v>
      </c>
      <c r="M56" s="407">
        <v>26339.149999999998</v>
      </c>
    </row>
    <row r="57" spans="2:13" x14ac:dyDescent="0.25">
      <c r="B57" s="279" t="s">
        <v>348</v>
      </c>
      <c r="C57" s="401" t="s">
        <v>688</v>
      </c>
      <c r="D57" s="279" t="s">
        <v>1118</v>
      </c>
      <c r="E57" s="279" t="s">
        <v>1119</v>
      </c>
      <c r="F57" s="279" t="s">
        <v>1652</v>
      </c>
      <c r="G57" s="276">
        <v>0</v>
      </c>
      <c r="H57" s="404">
        <v>1</v>
      </c>
      <c r="I57" s="405" t="s">
        <v>1898</v>
      </c>
      <c r="J57" s="408">
        <v>42826</v>
      </c>
      <c r="K57" s="408">
        <v>42916</v>
      </c>
      <c r="L57" s="406">
        <v>301</v>
      </c>
      <c r="M57" s="407">
        <v>20164.689999999999</v>
      </c>
    </row>
    <row r="58" spans="2:13" x14ac:dyDescent="0.25">
      <c r="B58" s="279" t="s">
        <v>348</v>
      </c>
      <c r="C58" s="401" t="s">
        <v>688</v>
      </c>
      <c r="D58" s="279" t="s">
        <v>1120</v>
      </c>
      <c r="E58" s="279" t="s">
        <v>1121</v>
      </c>
      <c r="F58" s="279" t="s">
        <v>1653</v>
      </c>
      <c r="G58" s="276">
        <v>0</v>
      </c>
      <c r="H58" s="404">
        <v>1</v>
      </c>
      <c r="I58" s="405" t="s">
        <v>1898</v>
      </c>
      <c r="J58" s="408">
        <v>42826</v>
      </c>
      <c r="K58" s="408">
        <v>42916</v>
      </c>
      <c r="L58" s="406">
        <v>301</v>
      </c>
      <c r="M58" s="407">
        <v>19291.490000000002</v>
      </c>
    </row>
    <row r="59" spans="2:13" x14ac:dyDescent="0.25">
      <c r="B59" s="279" t="s">
        <v>348</v>
      </c>
      <c r="C59" s="401" t="s">
        <v>690</v>
      </c>
      <c r="D59" s="279" t="s">
        <v>1122</v>
      </c>
      <c r="E59" s="279" t="s">
        <v>1123</v>
      </c>
      <c r="F59" s="279" t="s">
        <v>1654</v>
      </c>
      <c r="G59" s="276">
        <v>0</v>
      </c>
      <c r="H59" s="404">
        <v>1</v>
      </c>
      <c r="I59" s="405" t="s">
        <v>1898</v>
      </c>
      <c r="J59" s="408">
        <v>42826</v>
      </c>
      <c r="K59" s="408">
        <v>42916</v>
      </c>
      <c r="L59" s="406">
        <v>301</v>
      </c>
      <c r="M59" s="407">
        <v>17647.310000000001</v>
      </c>
    </row>
    <row r="60" spans="2:13" x14ac:dyDescent="0.25">
      <c r="B60" s="279" t="s">
        <v>348</v>
      </c>
      <c r="C60" s="401" t="s">
        <v>686</v>
      </c>
      <c r="D60" s="279" t="s">
        <v>1124</v>
      </c>
      <c r="E60" s="279" t="s">
        <v>1125</v>
      </c>
      <c r="F60" s="279" t="s">
        <v>1655</v>
      </c>
      <c r="G60" s="276">
        <v>0</v>
      </c>
      <c r="H60" s="404">
        <v>1</v>
      </c>
      <c r="I60" s="405" t="s">
        <v>1898</v>
      </c>
      <c r="J60" s="408">
        <v>42826</v>
      </c>
      <c r="K60" s="408">
        <v>42916</v>
      </c>
      <c r="L60" s="406">
        <v>301</v>
      </c>
      <c r="M60" s="407">
        <v>20519.86</v>
      </c>
    </row>
    <row r="61" spans="2:13" x14ac:dyDescent="0.25">
      <c r="B61" s="279" t="s">
        <v>348</v>
      </c>
      <c r="C61" s="401" t="s">
        <v>689</v>
      </c>
      <c r="D61" s="279" t="s">
        <v>1126</v>
      </c>
      <c r="E61" s="279" t="s">
        <v>1127</v>
      </c>
      <c r="F61" s="279" t="s">
        <v>1656</v>
      </c>
      <c r="G61" s="276">
        <v>0</v>
      </c>
      <c r="H61" s="404">
        <v>1</v>
      </c>
      <c r="I61" s="405" t="s">
        <v>1898</v>
      </c>
      <c r="J61" s="408">
        <v>42826</v>
      </c>
      <c r="K61" s="408">
        <v>42916</v>
      </c>
      <c r="L61" s="406">
        <v>301</v>
      </c>
      <c r="M61" s="407">
        <v>19023.169999999998</v>
      </c>
    </row>
    <row r="62" spans="2:13" x14ac:dyDescent="0.25">
      <c r="B62" s="279" t="s">
        <v>348</v>
      </c>
      <c r="C62" s="401" t="s">
        <v>355</v>
      </c>
      <c r="D62" s="279" t="s">
        <v>1128</v>
      </c>
      <c r="E62" s="279" t="s">
        <v>1129</v>
      </c>
      <c r="F62" s="279" t="s">
        <v>1657</v>
      </c>
      <c r="G62" s="276">
        <v>0</v>
      </c>
      <c r="H62" s="404">
        <v>1</v>
      </c>
      <c r="I62" s="405" t="s">
        <v>1898</v>
      </c>
      <c r="J62" s="408">
        <v>42826</v>
      </c>
      <c r="K62" s="408">
        <v>42916</v>
      </c>
      <c r="L62" s="406">
        <v>301</v>
      </c>
      <c r="M62" s="407">
        <v>23817.86</v>
      </c>
    </row>
    <row r="63" spans="2:13" x14ac:dyDescent="0.25">
      <c r="B63" s="279" t="s">
        <v>348</v>
      </c>
      <c r="C63" s="401" t="s">
        <v>688</v>
      </c>
      <c r="D63" s="279" t="s">
        <v>1130</v>
      </c>
      <c r="E63" s="279" t="s">
        <v>1131</v>
      </c>
      <c r="F63" s="279" t="s">
        <v>1658</v>
      </c>
      <c r="G63" s="276">
        <v>0</v>
      </c>
      <c r="H63" s="404">
        <v>1</v>
      </c>
      <c r="I63" s="405" t="s">
        <v>1898</v>
      </c>
      <c r="J63" s="408">
        <v>42826</v>
      </c>
      <c r="K63" s="408">
        <v>42916</v>
      </c>
      <c r="L63" s="406">
        <v>301</v>
      </c>
      <c r="M63" s="407">
        <v>1521.77</v>
      </c>
    </row>
    <row r="64" spans="2:13" x14ac:dyDescent="0.25">
      <c r="B64" s="279" t="s">
        <v>348</v>
      </c>
      <c r="C64" s="401" t="s">
        <v>690</v>
      </c>
      <c r="D64" s="279" t="s">
        <v>1132</v>
      </c>
      <c r="E64" s="279" t="s">
        <v>1133</v>
      </c>
      <c r="F64" s="279" t="s">
        <v>1659</v>
      </c>
      <c r="G64" s="276">
        <v>0</v>
      </c>
      <c r="H64" s="404">
        <v>1</v>
      </c>
      <c r="I64" s="405" t="s">
        <v>1898</v>
      </c>
      <c r="J64" s="408">
        <v>42826</v>
      </c>
      <c r="K64" s="408">
        <v>42916</v>
      </c>
      <c r="L64" s="406">
        <v>301</v>
      </c>
      <c r="M64" s="407">
        <v>13172.45</v>
      </c>
    </row>
    <row r="65" spans="2:13" x14ac:dyDescent="0.25">
      <c r="B65" s="279" t="s">
        <v>348</v>
      </c>
      <c r="C65" s="401" t="s">
        <v>355</v>
      </c>
      <c r="D65" s="279" t="s">
        <v>1134</v>
      </c>
      <c r="E65" s="279" t="s">
        <v>1135</v>
      </c>
      <c r="F65" s="279" t="s">
        <v>1660</v>
      </c>
      <c r="G65" s="276">
        <v>0</v>
      </c>
      <c r="H65" s="404">
        <v>1</v>
      </c>
      <c r="I65" s="405" t="s">
        <v>1898</v>
      </c>
      <c r="J65" s="408">
        <v>42826</v>
      </c>
      <c r="K65" s="408">
        <v>42916</v>
      </c>
      <c r="L65" s="406">
        <v>301</v>
      </c>
      <c r="M65" s="407">
        <v>15096.119999999999</v>
      </c>
    </row>
    <row r="66" spans="2:13" x14ac:dyDescent="0.25">
      <c r="B66" s="279" t="s">
        <v>348</v>
      </c>
      <c r="C66" s="401" t="s">
        <v>688</v>
      </c>
      <c r="D66" s="279" t="s">
        <v>1136</v>
      </c>
      <c r="E66" s="279" t="s">
        <v>1137</v>
      </c>
      <c r="F66" s="279" t="s">
        <v>1661</v>
      </c>
      <c r="G66" s="276">
        <v>0</v>
      </c>
      <c r="H66" s="404">
        <v>1</v>
      </c>
      <c r="I66" s="405" t="s">
        <v>1898</v>
      </c>
      <c r="J66" s="408">
        <v>42826</v>
      </c>
      <c r="K66" s="408">
        <v>42916</v>
      </c>
      <c r="L66" s="406">
        <v>301</v>
      </c>
      <c r="M66" s="407">
        <v>20573.730000000003</v>
      </c>
    </row>
    <row r="67" spans="2:13" x14ac:dyDescent="0.25">
      <c r="B67" s="279" t="s">
        <v>348</v>
      </c>
      <c r="C67" s="401" t="s">
        <v>688</v>
      </c>
      <c r="D67" s="279" t="s">
        <v>1138</v>
      </c>
      <c r="E67" s="279" t="s">
        <v>1139</v>
      </c>
      <c r="F67" s="279" t="s">
        <v>1662</v>
      </c>
      <c r="G67" s="276">
        <v>0</v>
      </c>
      <c r="H67" s="404">
        <v>1</v>
      </c>
      <c r="I67" s="405" t="s">
        <v>1898</v>
      </c>
      <c r="J67" s="408">
        <v>42826</v>
      </c>
      <c r="K67" s="408">
        <v>42916</v>
      </c>
      <c r="L67" s="406">
        <v>301</v>
      </c>
      <c r="M67" s="407">
        <v>20316.5</v>
      </c>
    </row>
    <row r="68" spans="2:13" x14ac:dyDescent="0.25">
      <c r="B68" s="279" t="s">
        <v>348</v>
      </c>
      <c r="C68" s="401" t="s">
        <v>355</v>
      </c>
      <c r="D68" s="279" t="s">
        <v>1140</v>
      </c>
      <c r="E68" s="279" t="s">
        <v>1141</v>
      </c>
      <c r="F68" s="279" t="s">
        <v>1663</v>
      </c>
      <c r="G68" s="276">
        <v>0</v>
      </c>
      <c r="H68" s="404">
        <v>1</v>
      </c>
      <c r="I68" s="405" t="s">
        <v>1898</v>
      </c>
      <c r="J68" s="408">
        <v>42826</v>
      </c>
      <c r="K68" s="408">
        <v>42916</v>
      </c>
      <c r="L68" s="406">
        <v>301</v>
      </c>
      <c r="M68" s="407">
        <v>12863.73</v>
      </c>
    </row>
    <row r="69" spans="2:13" x14ac:dyDescent="0.25">
      <c r="B69" s="279" t="s">
        <v>348</v>
      </c>
      <c r="C69" s="401" t="s">
        <v>689</v>
      </c>
      <c r="D69" s="279" t="s">
        <v>1142</v>
      </c>
      <c r="E69" s="279" t="s">
        <v>1143</v>
      </c>
      <c r="F69" s="279" t="s">
        <v>1664</v>
      </c>
      <c r="G69" s="276">
        <v>0</v>
      </c>
      <c r="H69" s="404">
        <v>1</v>
      </c>
      <c r="I69" s="405" t="s">
        <v>1898</v>
      </c>
      <c r="J69" s="408">
        <v>42826</v>
      </c>
      <c r="K69" s="408">
        <v>42916</v>
      </c>
      <c r="L69" s="406">
        <v>301</v>
      </c>
      <c r="M69" s="407">
        <v>19246.11</v>
      </c>
    </row>
    <row r="70" spans="2:13" x14ac:dyDescent="0.25">
      <c r="B70" s="279" t="s">
        <v>348</v>
      </c>
      <c r="C70" s="401" t="s">
        <v>688</v>
      </c>
      <c r="D70" s="279" t="s">
        <v>1144</v>
      </c>
      <c r="E70" s="279" t="s">
        <v>1145</v>
      </c>
      <c r="F70" s="279" t="s">
        <v>1665</v>
      </c>
      <c r="G70" s="276">
        <v>0</v>
      </c>
      <c r="H70" s="404">
        <v>1</v>
      </c>
      <c r="I70" s="405" t="s">
        <v>1898</v>
      </c>
      <c r="J70" s="408">
        <v>42826</v>
      </c>
      <c r="K70" s="408">
        <v>42916</v>
      </c>
      <c r="L70" s="406">
        <v>301</v>
      </c>
      <c r="M70" s="407">
        <v>24215.070000000003</v>
      </c>
    </row>
    <row r="71" spans="2:13" x14ac:dyDescent="0.25">
      <c r="B71" s="279" t="s">
        <v>348</v>
      </c>
      <c r="C71" s="401" t="s">
        <v>689</v>
      </c>
      <c r="D71" s="279" t="s">
        <v>1146</v>
      </c>
      <c r="E71" s="279" t="s">
        <v>1147</v>
      </c>
      <c r="F71" s="279" t="s">
        <v>1666</v>
      </c>
      <c r="G71" s="276">
        <v>0</v>
      </c>
      <c r="H71" s="404">
        <v>1</v>
      </c>
      <c r="I71" s="405" t="s">
        <v>1898</v>
      </c>
      <c r="J71" s="408">
        <v>42826</v>
      </c>
      <c r="K71" s="408">
        <v>42916</v>
      </c>
      <c r="L71" s="406">
        <v>301</v>
      </c>
      <c r="M71" s="407">
        <v>14549.93</v>
      </c>
    </row>
    <row r="72" spans="2:13" x14ac:dyDescent="0.25">
      <c r="B72" s="279" t="s">
        <v>348</v>
      </c>
      <c r="C72" s="401" t="s">
        <v>688</v>
      </c>
      <c r="D72" s="279" t="s">
        <v>1148</v>
      </c>
      <c r="E72" s="279" t="s">
        <v>1149</v>
      </c>
      <c r="F72" s="279" t="s">
        <v>1667</v>
      </c>
      <c r="G72" s="276">
        <v>0</v>
      </c>
      <c r="H72" s="404">
        <v>1</v>
      </c>
      <c r="I72" s="405" t="s">
        <v>1898</v>
      </c>
      <c r="J72" s="408">
        <v>42826</v>
      </c>
      <c r="K72" s="408">
        <v>42916</v>
      </c>
      <c r="L72" s="406">
        <v>301</v>
      </c>
      <c r="M72" s="407">
        <v>24870.020000000004</v>
      </c>
    </row>
    <row r="73" spans="2:13" x14ac:dyDescent="0.25">
      <c r="B73" s="279" t="s">
        <v>348</v>
      </c>
      <c r="C73" s="401" t="s">
        <v>689</v>
      </c>
      <c r="D73" s="279" t="s">
        <v>1150</v>
      </c>
      <c r="E73" s="279" t="s">
        <v>1151</v>
      </c>
      <c r="F73" s="279" t="s">
        <v>1668</v>
      </c>
      <c r="G73" s="276">
        <v>0</v>
      </c>
      <c r="H73" s="404">
        <v>1</v>
      </c>
      <c r="I73" s="405" t="s">
        <v>1898</v>
      </c>
      <c r="J73" s="408">
        <v>42826</v>
      </c>
      <c r="K73" s="408">
        <v>42916</v>
      </c>
      <c r="L73" s="406">
        <v>301</v>
      </c>
      <c r="M73" s="407">
        <v>20700.739999999998</v>
      </c>
    </row>
    <row r="74" spans="2:13" x14ac:dyDescent="0.25">
      <c r="B74" s="279" t="s">
        <v>348</v>
      </c>
      <c r="C74" s="401" t="s">
        <v>355</v>
      </c>
      <c r="D74" s="279" t="s">
        <v>1152</v>
      </c>
      <c r="E74" s="279" t="s">
        <v>1153</v>
      </c>
      <c r="F74" s="279" t="s">
        <v>1669</v>
      </c>
      <c r="G74" s="276">
        <v>0</v>
      </c>
      <c r="H74" s="404">
        <v>1</v>
      </c>
      <c r="I74" s="405" t="s">
        <v>1898</v>
      </c>
      <c r="J74" s="408">
        <v>42826</v>
      </c>
      <c r="K74" s="408">
        <v>42916</v>
      </c>
      <c r="L74" s="406">
        <v>301</v>
      </c>
      <c r="M74" s="407">
        <v>12594.41</v>
      </c>
    </row>
    <row r="75" spans="2:13" x14ac:dyDescent="0.25">
      <c r="B75" s="279" t="s">
        <v>348</v>
      </c>
      <c r="C75" s="401" t="s">
        <v>355</v>
      </c>
      <c r="D75" s="279" t="s">
        <v>1154</v>
      </c>
      <c r="E75" s="279" t="s">
        <v>1155</v>
      </c>
      <c r="F75" s="279" t="s">
        <v>1670</v>
      </c>
      <c r="G75" s="276">
        <v>0</v>
      </c>
      <c r="H75" s="404">
        <v>1</v>
      </c>
      <c r="I75" s="405" t="s">
        <v>1898</v>
      </c>
      <c r="J75" s="408">
        <v>42826</v>
      </c>
      <c r="K75" s="408">
        <v>42916</v>
      </c>
      <c r="L75" s="406">
        <v>301</v>
      </c>
      <c r="M75" s="407">
        <v>46828.270000000004</v>
      </c>
    </row>
    <row r="76" spans="2:13" x14ac:dyDescent="0.25">
      <c r="B76" s="279" t="s">
        <v>348</v>
      </c>
      <c r="C76" s="401" t="s">
        <v>689</v>
      </c>
      <c r="D76" s="279" t="s">
        <v>1156</v>
      </c>
      <c r="E76" s="279" t="s">
        <v>1157</v>
      </c>
      <c r="F76" s="279" t="s">
        <v>1671</v>
      </c>
      <c r="G76" s="276">
        <v>0</v>
      </c>
      <c r="H76" s="404">
        <v>1</v>
      </c>
      <c r="I76" s="405" t="s">
        <v>1898</v>
      </c>
      <c r="J76" s="408">
        <v>42826</v>
      </c>
      <c r="K76" s="408">
        <v>42916</v>
      </c>
      <c r="L76" s="406">
        <v>301</v>
      </c>
      <c r="M76" s="407">
        <v>14261.159999999998</v>
      </c>
    </row>
    <row r="77" spans="2:13" x14ac:dyDescent="0.25">
      <c r="B77" s="279" t="s">
        <v>348</v>
      </c>
      <c r="C77" s="401" t="s">
        <v>686</v>
      </c>
      <c r="D77" s="279" t="s">
        <v>1158</v>
      </c>
      <c r="E77" s="279" t="s">
        <v>1159</v>
      </c>
      <c r="F77" s="279" t="s">
        <v>1672</v>
      </c>
      <c r="G77" s="276">
        <v>0</v>
      </c>
      <c r="H77" s="404">
        <v>1</v>
      </c>
      <c r="I77" s="405" t="s">
        <v>1898</v>
      </c>
      <c r="J77" s="408">
        <v>42826</v>
      </c>
      <c r="K77" s="408">
        <v>42916</v>
      </c>
      <c r="L77" s="406">
        <v>301</v>
      </c>
      <c r="M77" s="407">
        <v>12518.74</v>
      </c>
    </row>
    <row r="78" spans="2:13" x14ac:dyDescent="0.25">
      <c r="B78" s="279" t="s">
        <v>348</v>
      </c>
      <c r="C78" s="401" t="s">
        <v>689</v>
      </c>
      <c r="D78" s="279" t="s">
        <v>1160</v>
      </c>
      <c r="E78" s="279" t="s">
        <v>1161</v>
      </c>
      <c r="F78" s="279" t="s">
        <v>1673</v>
      </c>
      <c r="G78" s="276">
        <v>0</v>
      </c>
      <c r="H78" s="404">
        <v>1</v>
      </c>
      <c r="I78" s="405" t="s">
        <v>1898</v>
      </c>
      <c r="J78" s="408">
        <v>42826</v>
      </c>
      <c r="K78" s="408">
        <v>42916</v>
      </c>
      <c r="L78" s="406">
        <v>301</v>
      </c>
      <c r="M78" s="407">
        <v>17255.479999999996</v>
      </c>
    </row>
    <row r="79" spans="2:13" x14ac:dyDescent="0.25">
      <c r="B79" s="279" t="s">
        <v>348</v>
      </c>
      <c r="C79" s="401" t="s">
        <v>688</v>
      </c>
      <c r="D79" s="279" t="s">
        <v>1162</v>
      </c>
      <c r="E79" s="279" t="s">
        <v>1163</v>
      </c>
      <c r="F79" s="279" t="s">
        <v>1674</v>
      </c>
      <c r="G79" s="276">
        <v>0</v>
      </c>
      <c r="H79" s="404">
        <v>1</v>
      </c>
      <c r="I79" s="405" t="s">
        <v>1898</v>
      </c>
      <c r="J79" s="408">
        <v>42826</v>
      </c>
      <c r="K79" s="408">
        <v>42916</v>
      </c>
      <c r="L79" s="406">
        <v>301</v>
      </c>
      <c r="M79" s="407">
        <v>18487.93</v>
      </c>
    </row>
    <row r="80" spans="2:13" x14ac:dyDescent="0.25">
      <c r="B80" s="279" t="s">
        <v>348</v>
      </c>
      <c r="C80" s="401" t="s">
        <v>688</v>
      </c>
      <c r="D80" s="279" t="s">
        <v>1164</v>
      </c>
      <c r="E80" s="279" t="s">
        <v>1165</v>
      </c>
      <c r="F80" s="279" t="s">
        <v>1675</v>
      </c>
      <c r="G80" s="276">
        <v>0</v>
      </c>
      <c r="H80" s="404">
        <v>1</v>
      </c>
      <c r="I80" s="405" t="s">
        <v>1898</v>
      </c>
      <c r="J80" s="408">
        <v>42826</v>
      </c>
      <c r="K80" s="408">
        <v>42916</v>
      </c>
      <c r="L80" s="406">
        <v>301</v>
      </c>
      <c r="M80" s="407">
        <v>5538.58</v>
      </c>
    </row>
    <row r="81" spans="2:13" x14ac:dyDescent="0.25">
      <c r="B81" s="279" t="s">
        <v>348</v>
      </c>
      <c r="C81" s="401" t="s">
        <v>689</v>
      </c>
      <c r="D81" s="279" t="s">
        <v>1166</v>
      </c>
      <c r="E81" s="279" t="s">
        <v>1167</v>
      </c>
      <c r="F81" s="279" t="s">
        <v>1676</v>
      </c>
      <c r="G81" s="276">
        <v>0</v>
      </c>
      <c r="H81" s="404">
        <v>1</v>
      </c>
      <c r="I81" s="405" t="s">
        <v>1898</v>
      </c>
      <c r="J81" s="408">
        <v>42826</v>
      </c>
      <c r="K81" s="408">
        <v>42916</v>
      </c>
      <c r="L81" s="406">
        <v>301</v>
      </c>
      <c r="M81" s="407">
        <v>23894.910000000003</v>
      </c>
    </row>
    <row r="82" spans="2:13" x14ac:dyDescent="0.25">
      <c r="B82" s="279" t="s">
        <v>348</v>
      </c>
      <c r="C82" s="401" t="s">
        <v>355</v>
      </c>
      <c r="D82" s="279" t="s">
        <v>1168</v>
      </c>
      <c r="E82" s="279" t="s">
        <v>1169</v>
      </c>
      <c r="F82" s="279" t="s">
        <v>1677</v>
      </c>
      <c r="G82" s="276">
        <v>0</v>
      </c>
      <c r="H82" s="404">
        <v>1</v>
      </c>
      <c r="I82" s="405" t="s">
        <v>1898</v>
      </c>
      <c r="J82" s="408">
        <v>42826</v>
      </c>
      <c r="K82" s="408">
        <v>42916</v>
      </c>
      <c r="L82" s="406">
        <v>301</v>
      </c>
      <c r="M82" s="407">
        <v>16082.75</v>
      </c>
    </row>
    <row r="83" spans="2:13" x14ac:dyDescent="0.25">
      <c r="B83" s="279" t="s">
        <v>348</v>
      </c>
      <c r="C83" s="401" t="s">
        <v>355</v>
      </c>
      <c r="D83" s="279" t="s">
        <v>1170</v>
      </c>
      <c r="E83" s="279" t="s">
        <v>1171</v>
      </c>
      <c r="F83" s="279" t="s">
        <v>1678</v>
      </c>
      <c r="G83" s="276">
        <v>0</v>
      </c>
      <c r="H83" s="404">
        <v>1</v>
      </c>
      <c r="I83" s="405" t="s">
        <v>1898</v>
      </c>
      <c r="J83" s="408">
        <v>42826</v>
      </c>
      <c r="K83" s="408">
        <v>42916</v>
      </c>
      <c r="L83" s="406">
        <v>301</v>
      </c>
      <c r="M83" s="407">
        <v>17971.23</v>
      </c>
    </row>
    <row r="84" spans="2:13" x14ac:dyDescent="0.25">
      <c r="B84" s="279" t="s">
        <v>348</v>
      </c>
      <c r="C84" s="401" t="s">
        <v>688</v>
      </c>
      <c r="D84" s="279" t="s">
        <v>1172</v>
      </c>
      <c r="E84" s="279" t="s">
        <v>1173</v>
      </c>
      <c r="F84" s="279" t="s">
        <v>1679</v>
      </c>
      <c r="G84" s="276">
        <v>0</v>
      </c>
      <c r="H84" s="404">
        <v>1</v>
      </c>
      <c r="I84" s="405" t="s">
        <v>1898</v>
      </c>
      <c r="J84" s="408">
        <v>42826</v>
      </c>
      <c r="K84" s="408">
        <v>42916</v>
      </c>
      <c r="L84" s="406">
        <v>301</v>
      </c>
      <c r="M84" s="407">
        <v>21522.86</v>
      </c>
    </row>
    <row r="85" spans="2:13" x14ac:dyDescent="0.25">
      <c r="B85" s="279" t="s">
        <v>348</v>
      </c>
      <c r="C85" s="401" t="s">
        <v>688</v>
      </c>
      <c r="D85" s="279" t="s">
        <v>1174</v>
      </c>
      <c r="E85" s="279" t="s">
        <v>1175</v>
      </c>
      <c r="F85" s="279" t="s">
        <v>1680</v>
      </c>
      <c r="G85" s="276">
        <v>0</v>
      </c>
      <c r="H85" s="404">
        <v>1</v>
      </c>
      <c r="I85" s="405" t="s">
        <v>1898</v>
      </c>
      <c r="J85" s="408">
        <v>42826</v>
      </c>
      <c r="K85" s="408">
        <v>42916</v>
      </c>
      <c r="L85" s="406">
        <v>301</v>
      </c>
      <c r="M85" s="407">
        <v>12852.910000000002</v>
      </c>
    </row>
    <row r="86" spans="2:13" x14ac:dyDescent="0.25">
      <c r="B86" s="279" t="s">
        <v>348</v>
      </c>
      <c r="C86" s="401" t="s">
        <v>690</v>
      </c>
      <c r="D86" s="279" t="s">
        <v>1176</v>
      </c>
      <c r="E86" s="279" t="s">
        <v>1177</v>
      </c>
      <c r="F86" s="279" t="s">
        <v>1681</v>
      </c>
      <c r="G86" s="276">
        <v>0</v>
      </c>
      <c r="H86" s="404">
        <v>1</v>
      </c>
      <c r="I86" s="405" t="s">
        <v>1898</v>
      </c>
      <c r="J86" s="408">
        <v>42826</v>
      </c>
      <c r="K86" s="408">
        <v>42916</v>
      </c>
      <c r="L86" s="406">
        <v>301</v>
      </c>
      <c r="M86" s="407">
        <v>20950.7</v>
      </c>
    </row>
    <row r="87" spans="2:13" x14ac:dyDescent="0.25">
      <c r="B87" s="279" t="s">
        <v>348</v>
      </c>
      <c r="C87" s="401" t="s">
        <v>690</v>
      </c>
      <c r="D87" s="279" t="s">
        <v>1178</v>
      </c>
      <c r="E87" s="279" t="s">
        <v>1179</v>
      </c>
      <c r="F87" s="279" t="s">
        <v>1682</v>
      </c>
      <c r="G87" s="276">
        <v>0</v>
      </c>
      <c r="H87" s="404">
        <v>1</v>
      </c>
      <c r="I87" s="405" t="s">
        <v>1898</v>
      </c>
      <c r="J87" s="408">
        <v>42826</v>
      </c>
      <c r="K87" s="408">
        <v>42916</v>
      </c>
      <c r="L87" s="406">
        <v>301</v>
      </c>
      <c r="M87" s="407">
        <v>13898.410000000002</v>
      </c>
    </row>
    <row r="88" spans="2:13" x14ac:dyDescent="0.25">
      <c r="B88" s="279" t="s">
        <v>348</v>
      </c>
      <c r="C88" s="401" t="s">
        <v>689</v>
      </c>
      <c r="D88" s="279" t="s">
        <v>1180</v>
      </c>
      <c r="E88" s="279" t="s">
        <v>1181</v>
      </c>
      <c r="F88" s="279" t="s">
        <v>1683</v>
      </c>
      <c r="G88" s="276">
        <v>0</v>
      </c>
      <c r="H88" s="404">
        <v>1</v>
      </c>
      <c r="I88" s="405" t="s">
        <v>1898</v>
      </c>
      <c r="J88" s="408">
        <v>42826</v>
      </c>
      <c r="K88" s="408">
        <v>42916</v>
      </c>
      <c r="L88" s="406">
        <v>301</v>
      </c>
      <c r="M88" s="407">
        <v>12508.699999999999</v>
      </c>
    </row>
    <row r="89" spans="2:13" x14ac:dyDescent="0.25">
      <c r="B89" s="279" t="s">
        <v>348</v>
      </c>
      <c r="C89" s="401" t="s">
        <v>688</v>
      </c>
      <c r="D89" s="279" t="s">
        <v>1182</v>
      </c>
      <c r="E89" s="279" t="s">
        <v>1183</v>
      </c>
      <c r="F89" s="279" t="s">
        <v>1684</v>
      </c>
      <c r="G89" s="276">
        <v>0</v>
      </c>
      <c r="H89" s="404">
        <v>1</v>
      </c>
      <c r="I89" s="405" t="s">
        <v>1898</v>
      </c>
      <c r="J89" s="408">
        <v>42826</v>
      </c>
      <c r="K89" s="408">
        <v>42916</v>
      </c>
      <c r="L89" s="406">
        <v>301</v>
      </c>
      <c r="M89" s="407">
        <v>23519.9</v>
      </c>
    </row>
    <row r="90" spans="2:13" x14ac:dyDescent="0.25">
      <c r="B90" s="279" t="s">
        <v>348</v>
      </c>
      <c r="C90" s="401" t="s">
        <v>688</v>
      </c>
      <c r="D90" s="279" t="s">
        <v>1184</v>
      </c>
      <c r="E90" s="279" t="s">
        <v>1185</v>
      </c>
      <c r="F90" s="279" t="s">
        <v>1685</v>
      </c>
      <c r="G90" s="276">
        <v>0</v>
      </c>
      <c r="H90" s="404">
        <v>1</v>
      </c>
      <c r="I90" s="405" t="s">
        <v>1898</v>
      </c>
      <c r="J90" s="408">
        <v>42826</v>
      </c>
      <c r="K90" s="408">
        <v>42916</v>
      </c>
      <c r="L90" s="406">
        <v>301</v>
      </c>
      <c r="M90" s="407">
        <v>29637.09</v>
      </c>
    </row>
    <row r="91" spans="2:13" x14ac:dyDescent="0.25">
      <c r="B91" s="279" t="s">
        <v>348</v>
      </c>
      <c r="C91" s="401" t="s">
        <v>689</v>
      </c>
      <c r="D91" s="279" t="s">
        <v>1186</v>
      </c>
      <c r="E91" s="279" t="s">
        <v>1187</v>
      </c>
      <c r="F91" s="279" t="s">
        <v>1686</v>
      </c>
      <c r="G91" s="276">
        <v>0</v>
      </c>
      <c r="H91" s="404">
        <v>1</v>
      </c>
      <c r="I91" s="405" t="s">
        <v>1898</v>
      </c>
      <c r="J91" s="408">
        <v>42826</v>
      </c>
      <c r="K91" s="408">
        <v>42916</v>
      </c>
      <c r="L91" s="406">
        <v>301</v>
      </c>
      <c r="M91" s="407">
        <v>16801.52</v>
      </c>
    </row>
    <row r="92" spans="2:13" x14ac:dyDescent="0.25">
      <c r="B92" s="279" t="s">
        <v>348</v>
      </c>
      <c r="C92" s="401" t="s">
        <v>689</v>
      </c>
      <c r="D92" s="279" t="s">
        <v>1188</v>
      </c>
      <c r="E92" s="279" t="s">
        <v>1189</v>
      </c>
      <c r="F92" s="279" t="s">
        <v>1687</v>
      </c>
      <c r="G92" s="276">
        <v>0</v>
      </c>
      <c r="H92" s="404">
        <v>1</v>
      </c>
      <c r="I92" s="405" t="s">
        <v>1898</v>
      </c>
      <c r="J92" s="408">
        <v>42826</v>
      </c>
      <c r="K92" s="408">
        <v>42916</v>
      </c>
      <c r="L92" s="406">
        <v>301</v>
      </c>
      <c r="M92" s="407">
        <v>5737.33</v>
      </c>
    </row>
    <row r="93" spans="2:13" x14ac:dyDescent="0.25">
      <c r="B93" s="279" t="s">
        <v>348</v>
      </c>
      <c r="C93" s="401" t="s">
        <v>689</v>
      </c>
      <c r="D93" s="279" t="s">
        <v>1190</v>
      </c>
      <c r="E93" s="279" t="s">
        <v>1191</v>
      </c>
      <c r="F93" s="279" t="s">
        <v>1688</v>
      </c>
      <c r="G93" s="276">
        <v>0</v>
      </c>
      <c r="H93" s="404">
        <v>1</v>
      </c>
      <c r="I93" s="405" t="s">
        <v>1898</v>
      </c>
      <c r="J93" s="408">
        <v>42826</v>
      </c>
      <c r="K93" s="408">
        <v>42916</v>
      </c>
      <c r="L93" s="406">
        <v>301</v>
      </c>
      <c r="M93" s="407">
        <v>15878.02</v>
      </c>
    </row>
    <row r="94" spans="2:13" x14ac:dyDescent="0.25">
      <c r="B94" s="279" t="s">
        <v>348</v>
      </c>
      <c r="C94" s="401" t="s">
        <v>355</v>
      </c>
      <c r="D94" s="279" t="s">
        <v>1192</v>
      </c>
      <c r="E94" s="279" t="s">
        <v>1193</v>
      </c>
      <c r="F94" s="279" t="s">
        <v>1689</v>
      </c>
      <c r="G94" s="276">
        <v>0</v>
      </c>
      <c r="H94" s="404">
        <v>1</v>
      </c>
      <c r="I94" s="405" t="s">
        <v>1898</v>
      </c>
      <c r="J94" s="408">
        <v>42826</v>
      </c>
      <c r="K94" s="408">
        <v>42916</v>
      </c>
      <c r="L94" s="406">
        <v>301</v>
      </c>
      <c r="M94" s="407">
        <v>29704.55</v>
      </c>
    </row>
    <row r="95" spans="2:13" x14ac:dyDescent="0.25">
      <c r="B95" s="279" t="s">
        <v>348</v>
      </c>
      <c r="C95" s="401" t="s">
        <v>688</v>
      </c>
      <c r="D95" s="279" t="s">
        <v>1194</v>
      </c>
      <c r="E95" s="279" t="s">
        <v>1195</v>
      </c>
      <c r="F95" s="279" t="s">
        <v>1690</v>
      </c>
      <c r="G95" s="276">
        <v>0</v>
      </c>
      <c r="H95" s="404">
        <v>1</v>
      </c>
      <c r="I95" s="405" t="s">
        <v>1898</v>
      </c>
      <c r="J95" s="408">
        <v>42826</v>
      </c>
      <c r="K95" s="408">
        <v>42916</v>
      </c>
      <c r="L95" s="406">
        <v>301</v>
      </c>
      <c r="M95" s="407">
        <v>22533.14</v>
      </c>
    </row>
    <row r="96" spans="2:13" x14ac:dyDescent="0.25">
      <c r="B96" s="279" t="s">
        <v>348</v>
      </c>
      <c r="C96" s="401" t="s">
        <v>690</v>
      </c>
      <c r="D96" s="279" t="s">
        <v>1196</v>
      </c>
      <c r="E96" s="279" t="s">
        <v>1197</v>
      </c>
      <c r="F96" s="279" t="s">
        <v>1691</v>
      </c>
      <c r="G96" s="276">
        <v>0</v>
      </c>
      <c r="H96" s="404">
        <v>1</v>
      </c>
      <c r="I96" s="405" t="s">
        <v>1898</v>
      </c>
      <c r="J96" s="408">
        <v>42826</v>
      </c>
      <c r="K96" s="408">
        <v>42916</v>
      </c>
      <c r="L96" s="406">
        <v>301</v>
      </c>
      <c r="M96" s="407">
        <v>19038.939999999999</v>
      </c>
    </row>
    <row r="97" spans="2:13" x14ac:dyDescent="0.25">
      <c r="B97" s="279" t="s">
        <v>348</v>
      </c>
      <c r="C97" s="401" t="s">
        <v>355</v>
      </c>
      <c r="D97" s="279" t="s">
        <v>1198</v>
      </c>
      <c r="E97" s="279" t="s">
        <v>1199</v>
      </c>
      <c r="F97" s="279" t="s">
        <v>1692</v>
      </c>
      <c r="G97" s="276">
        <v>0</v>
      </c>
      <c r="H97" s="404">
        <v>1</v>
      </c>
      <c r="I97" s="405" t="s">
        <v>1898</v>
      </c>
      <c r="J97" s="408">
        <v>42826</v>
      </c>
      <c r="K97" s="408">
        <v>42916</v>
      </c>
      <c r="L97" s="406">
        <v>301</v>
      </c>
      <c r="M97" s="407">
        <v>11954.420000000002</v>
      </c>
    </row>
    <row r="98" spans="2:13" x14ac:dyDescent="0.25">
      <c r="B98" s="279" t="s">
        <v>348</v>
      </c>
      <c r="C98" s="401" t="s">
        <v>688</v>
      </c>
      <c r="D98" s="279" t="s">
        <v>1200</v>
      </c>
      <c r="E98" s="279" t="s">
        <v>1201</v>
      </c>
      <c r="F98" s="279" t="s">
        <v>1693</v>
      </c>
      <c r="G98" s="276">
        <v>0</v>
      </c>
      <c r="H98" s="404">
        <v>1</v>
      </c>
      <c r="I98" s="405" t="s">
        <v>1898</v>
      </c>
      <c r="J98" s="408">
        <v>42826</v>
      </c>
      <c r="K98" s="408">
        <v>42916</v>
      </c>
      <c r="L98" s="406">
        <v>301</v>
      </c>
      <c r="M98" s="407">
        <v>22692.7</v>
      </c>
    </row>
    <row r="99" spans="2:13" x14ac:dyDescent="0.25">
      <c r="B99" s="279" t="s">
        <v>348</v>
      </c>
      <c r="C99" s="401" t="s">
        <v>686</v>
      </c>
      <c r="D99" s="279" t="s">
        <v>1202</v>
      </c>
      <c r="E99" s="279" t="s">
        <v>1203</v>
      </c>
      <c r="F99" s="279" t="s">
        <v>1694</v>
      </c>
      <c r="G99" s="276">
        <v>0</v>
      </c>
      <c r="H99" s="404">
        <v>1</v>
      </c>
      <c r="I99" s="405" t="s">
        <v>1898</v>
      </c>
      <c r="J99" s="408">
        <v>42826</v>
      </c>
      <c r="K99" s="408">
        <v>42916</v>
      </c>
      <c r="L99" s="406">
        <v>301</v>
      </c>
      <c r="M99" s="407">
        <v>17410.150000000001</v>
      </c>
    </row>
    <row r="100" spans="2:13" x14ac:dyDescent="0.25">
      <c r="B100" s="279" t="s">
        <v>348</v>
      </c>
      <c r="C100" s="401" t="s">
        <v>686</v>
      </c>
      <c r="D100" s="279" t="s">
        <v>1204</v>
      </c>
      <c r="E100" s="279" t="s">
        <v>1205</v>
      </c>
      <c r="F100" s="279" t="s">
        <v>1695</v>
      </c>
      <c r="G100" s="276">
        <v>0</v>
      </c>
      <c r="H100" s="404">
        <v>1</v>
      </c>
      <c r="I100" s="405" t="s">
        <v>1898</v>
      </c>
      <c r="J100" s="408">
        <v>42826</v>
      </c>
      <c r="K100" s="408">
        <v>42916</v>
      </c>
      <c r="L100" s="406">
        <v>301</v>
      </c>
      <c r="M100" s="407">
        <v>28831.88</v>
      </c>
    </row>
    <row r="101" spans="2:13" x14ac:dyDescent="0.25">
      <c r="B101" s="279" t="s">
        <v>348</v>
      </c>
      <c r="C101" s="401" t="s">
        <v>688</v>
      </c>
      <c r="D101" s="279" t="s">
        <v>1206</v>
      </c>
      <c r="E101" s="279" t="s">
        <v>1207</v>
      </c>
      <c r="F101" s="279" t="s">
        <v>1696</v>
      </c>
      <c r="G101" s="276">
        <v>0</v>
      </c>
      <c r="H101" s="404">
        <v>1</v>
      </c>
      <c r="I101" s="405" t="s">
        <v>1898</v>
      </c>
      <c r="J101" s="408">
        <v>42826</v>
      </c>
      <c r="K101" s="408">
        <v>42916</v>
      </c>
      <c r="L101" s="406">
        <v>301</v>
      </c>
      <c r="M101" s="407">
        <v>24132.54</v>
      </c>
    </row>
    <row r="102" spans="2:13" x14ac:dyDescent="0.25">
      <c r="B102" s="279" t="s">
        <v>348</v>
      </c>
      <c r="C102" s="401" t="s">
        <v>689</v>
      </c>
      <c r="D102" s="279" t="s">
        <v>1208</v>
      </c>
      <c r="E102" s="279" t="s">
        <v>1209</v>
      </c>
      <c r="F102" s="279" t="s">
        <v>1697</v>
      </c>
      <c r="G102" s="276">
        <v>0</v>
      </c>
      <c r="H102" s="404">
        <v>1</v>
      </c>
      <c r="I102" s="405" t="s">
        <v>1898</v>
      </c>
      <c r="J102" s="408">
        <v>42826</v>
      </c>
      <c r="K102" s="408">
        <v>42916</v>
      </c>
      <c r="L102" s="406">
        <v>301</v>
      </c>
      <c r="M102" s="407">
        <v>4940.57</v>
      </c>
    </row>
    <row r="103" spans="2:13" x14ac:dyDescent="0.25">
      <c r="B103" s="279" t="s">
        <v>348</v>
      </c>
      <c r="C103" s="401" t="s">
        <v>689</v>
      </c>
      <c r="D103" s="279" t="s">
        <v>1210</v>
      </c>
      <c r="E103" s="279" t="s">
        <v>1211</v>
      </c>
      <c r="F103" s="279" t="s">
        <v>1698</v>
      </c>
      <c r="G103" s="276">
        <v>0</v>
      </c>
      <c r="H103" s="404">
        <v>1</v>
      </c>
      <c r="I103" s="405" t="s">
        <v>1898</v>
      </c>
      <c r="J103" s="408">
        <v>42826</v>
      </c>
      <c r="K103" s="408">
        <v>42916</v>
      </c>
      <c r="L103" s="406">
        <v>301</v>
      </c>
      <c r="M103" s="407">
        <v>13865.81</v>
      </c>
    </row>
    <row r="104" spans="2:13" x14ac:dyDescent="0.25">
      <c r="B104" s="279" t="s">
        <v>348</v>
      </c>
      <c r="C104" s="401" t="s">
        <v>690</v>
      </c>
      <c r="D104" s="279" t="s">
        <v>1212</v>
      </c>
      <c r="E104" s="279" t="s">
        <v>1213</v>
      </c>
      <c r="F104" s="279" t="s">
        <v>1699</v>
      </c>
      <c r="G104" s="276">
        <v>0</v>
      </c>
      <c r="H104" s="404">
        <v>1</v>
      </c>
      <c r="I104" s="405" t="s">
        <v>1898</v>
      </c>
      <c r="J104" s="408">
        <v>42826</v>
      </c>
      <c r="K104" s="408">
        <v>42916</v>
      </c>
      <c r="L104" s="406">
        <v>301</v>
      </c>
      <c r="M104" s="407">
        <v>24033.120000000003</v>
      </c>
    </row>
    <row r="105" spans="2:13" x14ac:dyDescent="0.25">
      <c r="B105" s="279" t="s">
        <v>348</v>
      </c>
      <c r="C105" s="401" t="s">
        <v>690</v>
      </c>
      <c r="D105" s="279" t="s">
        <v>1214</v>
      </c>
      <c r="E105" s="279" t="s">
        <v>1215</v>
      </c>
      <c r="F105" s="279" t="s">
        <v>1700</v>
      </c>
      <c r="G105" s="276">
        <v>0</v>
      </c>
      <c r="H105" s="404">
        <v>1</v>
      </c>
      <c r="I105" s="405" t="s">
        <v>1898</v>
      </c>
      <c r="J105" s="408">
        <v>42826</v>
      </c>
      <c r="K105" s="408">
        <v>42916</v>
      </c>
      <c r="L105" s="406">
        <v>301</v>
      </c>
      <c r="M105" s="407">
        <v>20243.34</v>
      </c>
    </row>
    <row r="106" spans="2:13" x14ac:dyDescent="0.25">
      <c r="B106" s="279" t="s">
        <v>348</v>
      </c>
      <c r="C106" s="401" t="s">
        <v>688</v>
      </c>
      <c r="D106" s="279" t="s">
        <v>1216</v>
      </c>
      <c r="E106" s="279" t="s">
        <v>1217</v>
      </c>
      <c r="F106" s="279" t="s">
        <v>1701</v>
      </c>
      <c r="G106" s="276">
        <v>0</v>
      </c>
      <c r="H106" s="404">
        <v>1</v>
      </c>
      <c r="I106" s="405" t="s">
        <v>1898</v>
      </c>
      <c r="J106" s="408">
        <v>42826</v>
      </c>
      <c r="K106" s="408">
        <v>42916</v>
      </c>
      <c r="L106" s="406">
        <v>301</v>
      </c>
      <c r="M106" s="407">
        <v>19514.12</v>
      </c>
    </row>
    <row r="107" spans="2:13" x14ac:dyDescent="0.25">
      <c r="B107" s="279" t="s">
        <v>348</v>
      </c>
      <c r="C107" s="401" t="s">
        <v>689</v>
      </c>
      <c r="D107" s="279" t="s">
        <v>1218</v>
      </c>
      <c r="E107" s="279" t="s">
        <v>1219</v>
      </c>
      <c r="F107" s="279" t="s">
        <v>1702</v>
      </c>
      <c r="G107" s="276">
        <v>0</v>
      </c>
      <c r="H107" s="404">
        <v>1</v>
      </c>
      <c r="I107" s="405" t="s">
        <v>1898</v>
      </c>
      <c r="J107" s="408">
        <v>42826</v>
      </c>
      <c r="K107" s="408">
        <v>42916</v>
      </c>
      <c r="L107" s="406">
        <v>301</v>
      </c>
      <c r="M107" s="407">
        <v>13176.809999999998</v>
      </c>
    </row>
    <row r="108" spans="2:13" x14ac:dyDescent="0.25">
      <c r="B108" s="279" t="s">
        <v>348</v>
      </c>
      <c r="C108" s="401" t="s">
        <v>355</v>
      </c>
      <c r="D108" s="279" t="s">
        <v>1220</v>
      </c>
      <c r="E108" s="279" t="s">
        <v>1221</v>
      </c>
      <c r="F108" s="279" t="s">
        <v>1703</v>
      </c>
      <c r="G108" s="276">
        <v>0</v>
      </c>
      <c r="H108" s="404">
        <v>1</v>
      </c>
      <c r="I108" s="405" t="s">
        <v>1898</v>
      </c>
      <c r="J108" s="408">
        <v>42826</v>
      </c>
      <c r="K108" s="408">
        <v>42916</v>
      </c>
      <c r="L108" s="406">
        <v>301</v>
      </c>
      <c r="M108" s="407">
        <v>23315.089999999997</v>
      </c>
    </row>
    <row r="109" spans="2:13" x14ac:dyDescent="0.25">
      <c r="B109" s="279" t="s">
        <v>348</v>
      </c>
      <c r="C109" s="401" t="s">
        <v>690</v>
      </c>
      <c r="D109" s="279" t="s">
        <v>1222</v>
      </c>
      <c r="E109" s="279" t="s">
        <v>1223</v>
      </c>
      <c r="F109" s="279" t="s">
        <v>1704</v>
      </c>
      <c r="G109" s="276">
        <v>0</v>
      </c>
      <c r="H109" s="404">
        <v>1</v>
      </c>
      <c r="I109" s="405" t="s">
        <v>1898</v>
      </c>
      <c r="J109" s="408">
        <v>42826</v>
      </c>
      <c r="K109" s="408">
        <v>42916</v>
      </c>
      <c r="L109" s="406">
        <v>301</v>
      </c>
      <c r="M109" s="407">
        <v>24332.989999999998</v>
      </c>
    </row>
    <row r="110" spans="2:13" x14ac:dyDescent="0.25">
      <c r="B110" s="279" t="s">
        <v>348</v>
      </c>
      <c r="C110" s="401" t="s">
        <v>689</v>
      </c>
      <c r="D110" s="279" t="s">
        <v>1224</v>
      </c>
      <c r="E110" s="279" t="s">
        <v>1225</v>
      </c>
      <c r="F110" s="279" t="s">
        <v>1705</v>
      </c>
      <c r="G110" s="276">
        <v>0</v>
      </c>
      <c r="H110" s="404">
        <v>1</v>
      </c>
      <c r="I110" s="405" t="s">
        <v>1898</v>
      </c>
      <c r="J110" s="408">
        <v>42826</v>
      </c>
      <c r="K110" s="408">
        <v>42916</v>
      </c>
      <c r="L110" s="406">
        <v>301</v>
      </c>
      <c r="M110" s="407">
        <v>22794.77</v>
      </c>
    </row>
    <row r="111" spans="2:13" x14ac:dyDescent="0.25">
      <c r="B111" s="279" t="s">
        <v>348</v>
      </c>
      <c r="C111" s="401" t="s">
        <v>688</v>
      </c>
      <c r="D111" s="279" t="s">
        <v>1226</v>
      </c>
      <c r="E111" s="279" t="s">
        <v>1227</v>
      </c>
      <c r="F111" s="279" t="s">
        <v>1706</v>
      </c>
      <c r="G111" s="276">
        <v>0</v>
      </c>
      <c r="H111" s="404">
        <v>1</v>
      </c>
      <c r="I111" s="405" t="s">
        <v>1898</v>
      </c>
      <c r="J111" s="408">
        <v>42826</v>
      </c>
      <c r="K111" s="408">
        <v>42916</v>
      </c>
      <c r="L111" s="406">
        <v>301</v>
      </c>
      <c r="M111" s="407">
        <v>22119.010000000002</v>
      </c>
    </row>
    <row r="112" spans="2:13" x14ac:dyDescent="0.25">
      <c r="B112" s="279" t="s">
        <v>348</v>
      </c>
      <c r="C112" s="401" t="s">
        <v>689</v>
      </c>
      <c r="D112" s="279" t="s">
        <v>1228</v>
      </c>
      <c r="E112" s="279" t="s">
        <v>1229</v>
      </c>
      <c r="F112" s="279" t="s">
        <v>1707</v>
      </c>
      <c r="G112" s="276">
        <v>0</v>
      </c>
      <c r="H112" s="404">
        <v>1</v>
      </c>
      <c r="I112" s="405" t="s">
        <v>1898</v>
      </c>
      <c r="J112" s="408">
        <v>42826</v>
      </c>
      <c r="K112" s="408">
        <v>42916</v>
      </c>
      <c r="L112" s="406">
        <v>301</v>
      </c>
      <c r="M112" s="407">
        <v>12216.48</v>
      </c>
    </row>
    <row r="113" spans="2:13" x14ac:dyDescent="0.25">
      <c r="B113" s="279" t="s">
        <v>348</v>
      </c>
      <c r="C113" s="401" t="s">
        <v>355</v>
      </c>
      <c r="D113" s="279" t="s">
        <v>1230</v>
      </c>
      <c r="E113" s="279" t="s">
        <v>1231</v>
      </c>
      <c r="F113" s="279" t="s">
        <v>1708</v>
      </c>
      <c r="G113" s="276">
        <v>0</v>
      </c>
      <c r="H113" s="404">
        <v>1</v>
      </c>
      <c r="I113" s="405" t="s">
        <v>1898</v>
      </c>
      <c r="J113" s="408">
        <v>42826</v>
      </c>
      <c r="K113" s="408">
        <v>42916</v>
      </c>
      <c r="L113" s="406">
        <v>301</v>
      </c>
      <c r="M113" s="407">
        <v>30307.77</v>
      </c>
    </row>
    <row r="114" spans="2:13" x14ac:dyDescent="0.25">
      <c r="B114" s="279" t="s">
        <v>348</v>
      </c>
      <c r="C114" s="401" t="s">
        <v>686</v>
      </c>
      <c r="D114" s="279" t="s">
        <v>1232</v>
      </c>
      <c r="E114" s="279" t="s">
        <v>1233</v>
      </c>
      <c r="F114" s="279" t="s">
        <v>1709</v>
      </c>
      <c r="G114" s="276">
        <v>0</v>
      </c>
      <c r="H114" s="404">
        <v>1</v>
      </c>
      <c r="I114" s="405" t="s">
        <v>1898</v>
      </c>
      <c r="J114" s="408">
        <v>42826</v>
      </c>
      <c r="K114" s="408">
        <v>42916</v>
      </c>
      <c r="L114" s="406">
        <v>301</v>
      </c>
      <c r="M114" s="407">
        <v>20785.590000000004</v>
      </c>
    </row>
    <row r="115" spans="2:13" x14ac:dyDescent="0.25">
      <c r="B115" s="279" t="s">
        <v>348</v>
      </c>
      <c r="C115" s="401" t="s">
        <v>686</v>
      </c>
      <c r="D115" s="279" t="s">
        <v>1234</v>
      </c>
      <c r="E115" s="279" t="s">
        <v>1235</v>
      </c>
      <c r="F115" s="279" t="s">
        <v>1710</v>
      </c>
      <c r="G115" s="276">
        <v>0</v>
      </c>
      <c r="H115" s="404">
        <v>1</v>
      </c>
      <c r="I115" s="405" t="s">
        <v>1898</v>
      </c>
      <c r="J115" s="408">
        <v>42826</v>
      </c>
      <c r="K115" s="408">
        <v>42916</v>
      </c>
      <c r="L115" s="406">
        <v>301</v>
      </c>
      <c r="M115" s="407">
        <v>15615.789999999997</v>
      </c>
    </row>
    <row r="116" spans="2:13" x14ac:dyDescent="0.25">
      <c r="B116" s="279" t="s">
        <v>348</v>
      </c>
      <c r="C116" s="401" t="s">
        <v>690</v>
      </c>
      <c r="D116" s="279" t="s">
        <v>1236</v>
      </c>
      <c r="E116" s="279" t="s">
        <v>1237</v>
      </c>
      <c r="F116" s="279" t="s">
        <v>1711</v>
      </c>
      <c r="G116" s="276">
        <v>0</v>
      </c>
      <c r="H116" s="404">
        <v>1</v>
      </c>
      <c r="I116" s="405" t="s">
        <v>1898</v>
      </c>
      <c r="J116" s="408">
        <v>42826</v>
      </c>
      <c r="K116" s="408">
        <v>42916</v>
      </c>
      <c r="L116" s="406">
        <v>301</v>
      </c>
      <c r="M116" s="407">
        <v>30157.670000000002</v>
      </c>
    </row>
    <row r="117" spans="2:13" x14ac:dyDescent="0.25">
      <c r="B117" s="279" t="s">
        <v>348</v>
      </c>
      <c r="C117" s="401" t="s">
        <v>689</v>
      </c>
      <c r="D117" s="279" t="s">
        <v>1238</v>
      </c>
      <c r="E117" s="279" t="s">
        <v>1239</v>
      </c>
      <c r="F117" s="279" t="s">
        <v>1712</v>
      </c>
      <c r="G117" s="276">
        <v>0</v>
      </c>
      <c r="H117" s="404">
        <v>1</v>
      </c>
      <c r="I117" s="405" t="s">
        <v>1898</v>
      </c>
      <c r="J117" s="408">
        <v>42826</v>
      </c>
      <c r="K117" s="408">
        <v>42916</v>
      </c>
      <c r="L117" s="406">
        <v>301</v>
      </c>
      <c r="M117" s="407">
        <v>21753.510000000002</v>
      </c>
    </row>
    <row r="118" spans="2:13" x14ac:dyDescent="0.25">
      <c r="B118" s="279" t="s">
        <v>348</v>
      </c>
      <c r="C118" s="401" t="s">
        <v>688</v>
      </c>
      <c r="D118" s="279" t="s">
        <v>1240</v>
      </c>
      <c r="E118" s="279" t="s">
        <v>1241</v>
      </c>
      <c r="F118" s="279" t="s">
        <v>1713</v>
      </c>
      <c r="G118" s="276">
        <v>0</v>
      </c>
      <c r="H118" s="404">
        <v>1</v>
      </c>
      <c r="I118" s="405" t="s">
        <v>1898</v>
      </c>
      <c r="J118" s="408">
        <v>42826</v>
      </c>
      <c r="K118" s="408">
        <v>42916</v>
      </c>
      <c r="L118" s="406">
        <v>301</v>
      </c>
      <c r="M118" s="407">
        <v>12740.000000000002</v>
      </c>
    </row>
    <row r="119" spans="2:13" x14ac:dyDescent="0.25">
      <c r="B119" s="279" t="s">
        <v>348</v>
      </c>
      <c r="C119" s="401" t="s">
        <v>355</v>
      </c>
      <c r="D119" s="279" t="s">
        <v>1242</v>
      </c>
      <c r="E119" s="279" t="s">
        <v>1243</v>
      </c>
      <c r="F119" s="279" t="s">
        <v>1714</v>
      </c>
      <c r="G119" s="276">
        <v>0</v>
      </c>
      <c r="H119" s="404">
        <v>1</v>
      </c>
      <c r="I119" s="405" t="s">
        <v>1898</v>
      </c>
      <c r="J119" s="408">
        <v>42826</v>
      </c>
      <c r="K119" s="408">
        <v>42916</v>
      </c>
      <c r="L119" s="406">
        <v>301</v>
      </c>
      <c r="M119" s="407">
        <v>23928.660000000003</v>
      </c>
    </row>
    <row r="120" spans="2:13" x14ac:dyDescent="0.25">
      <c r="B120" s="279" t="s">
        <v>348</v>
      </c>
      <c r="C120" s="401" t="s">
        <v>355</v>
      </c>
      <c r="D120" s="279" t="s">
        <v>1244</v>
      </c>
      <c r="E120" s="279" t="s">
        <v>1245</v>
      </c>
      <c r="F120" s="279" t="s">
        <v>1715</v>
      </c>
      <c r="G120" s="276">
        <v>0</v>
      </c>
      <c r="H120" s="404">
        <v>1</v>
      </c>
      <c r="I120" s="405" t="s">
        <v>1898</v>
      </c>
      <c r="J120" s="408">
        <v>42826</v>
      </c>
      <c r="K120" s="408">
        <v>42916</v>
      </c>
      <c r="L120" s="406">
        <v>301</v>
      </c>
      <c r="M120" s="407">
        <v>3048.21</v>
      </c>
    </row>
    <row r="121" spans="2:13" x14ac:dyDescent="0.25">
      <c r="B121" s="279" t="s">
        <v>348</v>
      </c>
      <c r="C121" s="401" t="s">
        <v>688</v>
      </c>
      <c r="D121" s="279" t="s">
        <v>1246</v>
      </c>
      <c r="E121" s="279" t="s">
        <v>1247</v>
      </c>
      <c r="F121" s="279" t="s">
        <v>1716</v>
      </c>
      <c r="G121" s="276">
        <v>0</v>
      </c>
      <c r="H121" s="404">
        <v>1</v>
      </c>
      <c r="I121" s="405" t="s">
        <v>1898</v>
      </c>
      <c r="J121" s="408">
        <v>42826</v>
      </c>
      <c r="K121" s="408">
        <v>42916</v>
      </c>
      <c r="L121" s="406">
        <v>301</v>
      </c>
      <c r="M121" s="407">
        <v>22353.46</v>
      </c>
    </row>
    <row r="122" spans="2:13" x14ac:dyDescent="0.25">
      <c r="B122" s="279" t="s">
        <v>348</v>
      </c>
      <c r="C122" s="401" t="s">
        <v>355</v>
      </c>
      <c r="D122" s="279" t="s">
        <v>1248</v>
      </c>
      <c r="E122" s="279" t="s">
        <v>1249</v>
      </c>
      <c r="F122" s="279" t="s">
        <v>1717</v>
      </c>
      <c r="G122" s="276">
        <v>0</v>
      </c>
      <c r="H122" s="404">
        <v>1</v>
      </c>
      <c r="I122" s="405" t="s">
        <v>1898</v>
      </c>
      <c r="J122" s="408">
        <v>42826</v>
      </c>
      <c r="K122" s="408">
        <v>42916</v>
      </c>
      <c r="L122" s="406">
        <v>301</v>
      </c>
      <c r="M122" s="407">
        <v>12850.93</v>
      </c>
    </row>
    <row r="123" spans="2:13" x14ac:dyDescent="0.25">
      <c r="B123" s="279" t="s">
        <v>348</v>
      </c>
      <c r="C123" s="401" t="s">
        <v>355</v>
      </c>
      <c r="D123" s="279" t="s">
        <v>1250</v>
      </c>
      <c r="E123" s="279" t="s">
        <v>1251</v>
      </c>
      <c r="F123" s="279" t="s">
        <v>1718</v>
      </c>
      <c r="G123" s="276">
        <v>0</v>
      </c>
      <c r="H123" s="404">
        <v>1</v>
      </c>
      <c r="I123" s="405" t="s">
        <v>1898</v>
      </c>
      <c r="J123" s="408">
        <v>42826</v>
      </c>
      <c r="K123" s="408">
        <v>42916</v>
      </c>
      <c r="L123" s="406">
        <v>301</v>
      </c>
      <c r="M123" s="407">
        <v>21768.560000000001</v>
      </c>
    </row>
    <row r="124" spans="2:13" x14ac:dyDescent="0.25">
      <c r="B124" s="279" t="s">
        <v>348</v>
      </c>
      <c r="C124" s="401" t="s">
        <v>689</v>
      </c>
      <c r="D124" s="279" t="s">
        <v>1252</v>
      </c>
      <c r="E124" s="279" t="s">
        <v>1253</v>
      </c>
      <c r="F124" s="279" t="s">
        <v>1719</v>
      </c>
      <c r="G124" s="276">
        <v>0</v>
      </c>
      <c r="H124" s="404">
        <v>1</v>
      </c>
      <c r="I124" s="405" t="s">
        <v>1898</v>
      </c>
      <c r="J124" s="408">
        <v>42826</v>
      </c>
      <c r="K124" s="408">
        <v>42916</v>
      </c>
      <c r="L124" s="406">
        <v>301</v>
      </c>
      <c r="M124" s="407">
        <v>20366.650000000001</v>
      </c>
    </row>
    <row r="125" spans="2:13" x14ac:dyDescent="0.25">
      <c r="B125" s="279" t="s">
        <v>348</v>
      </c>
      <c r="C125" s="401" t="s">
        <v>689</v>
      </c>
      <c r="D125" s="279" t="s">
        <v>1254</v>
      </c>
      <c r="E125" s="279" t="s">
        <v>1255</v>
      </c>
      <c r="F125" s="279" t="s">
        <v>1720</v>
      </c>
      <c r="G125" s="276">
        <v>0</v>
      </c>
      <c r="H125" s="404">
        <v>1</v>
      </c>
      <c r="I125" s="405" t="s">
        <v>1898</v>
      </c>
      <c r="J125" s="408">
        <v>42826</v>
      </c>
      <c r="K125" s="408">
        <v>42916</v>
      </c>
      <c r="L125" s="406">
        <v>301</v>
      </c>
      <c r="M125" s="407">
        <v>21160.899999999998</v>
      </c>
    </row>
    <row r="126" spans="2:13" x14ac:dyDescent="0.25">
      <c r="B126" s="279" t="s">
        <v>348</v>
      </c>
      <c r="C126" s="401" t="s">
        <v>686</v>
      </c>
      <c r="D126" s="279" t="s">
        <v>1256</v>
      </c>
      <c r="E126" s="279" t="s">
        <v>1257</v>
      </c>
      <c r="F126" s="279" t="s">
        <v>1721</v>
      </c>
      <c r="G126" s="276">
        <v>0</v>
      </c>
      <c r="H126" s="404">
        <v>1</v>
      </c>
      <c r="I126" s="405" t="s">
        <v>1898</v>
      </c>
      <c r="J126" s="408">
        <v>42826</v>
      </c>
      <c r="K126" s="408">
        <v>42916</v>
      </c>
      <c r="L126" s="406">
        <v>301</v>
      </c>
      <c r="M126" s="407">
        <v>16101.770000000002</v>
      </c>
    </row>
    <row r="127" spans="2:13" x14ac:dyDescent="0.25">
      <c r="B127" s="279" t="s">
        <v>348</v>
      </c>
      <c r="C127" s="401" t="s">
        <v>686</v>
      </c>
      <c r="D127" s="279" t="s">
        <v>1258</v>
      </c>
      <c r="E127" s="279" t="s">
        <v>1259</v>
      </c>
      <c r="F127" s="279" t="s">
        <v>1722</v>
      </c>
      <c r="G127" s="276">
        <v>0</v>
      </c>
      <c r="H127" s="404">
        <v>1</v>
      </c>
      <c r="I127" s="405" t="s">
        <v>1898</v>
      </c>
      <c r="J127" s="408">
        <v>42826</v>
      </c>
      <c r="K127" s="408">
        <v>42916</v>
      </c>
      <c r="L127" s="406">
        <v>301</v>
      </c>
      <c r="M127" s="407">
        <v>4996.3</v>
      </c>
    </row>
    <row r="128" spans="2:13" x14ac:dyDescent="0.25">
      <c r="B128" s="279" t="s">
        <v>348</v>
      </c>
      <c r="C128" s="401" t="s">
        <v>355</v>
      </c>
      <c r="D128" s="279" t="s">
        <v>1260</v>
      </c>
      <c r="E128" s="279" t="s">
        <v>1261</v>
      </c>
      <c r="F128" s="279" t="s">
        <v>1723</v>
      </c>
      <c r="G128" s="276">
        <v>0</v>
      </c>
      <c r="H128" s="404">
        <v>1</v>
      </c>
      <c r="I128" s="405" t="s">
        <v>1898</v>
      </c>
      <c r="J128" s="408">
        <v>42826</v>
      </c>
      <c r="K128" s="408">
        <v>42916</v>
      </c>
      <c r="L128" s="406">
        <v>301</v>
      </c>
      <c r="M128" s="407">
        <v>21501.420000000002</v>
      </c>
    </row>
    <row r="129" spans="2:13" x14ac:dyDescent="0.25">
      <c r="B129" s="279" t="s">
        <v>348</v>
      </c>
      <c r="C129" s="401" t="s">
        <v>689</v>
      </c>
      <c r="D129" s="279" t="s">
        <v>1262</v>
      </c>
      <c r="E129" s="279" t="s">
        <v>1263</v>
      </c>
      <c r="F129" s="279" t="s">
        <v>1724</v>
      </c>
      <c r="G129" s="276">
        <v>0</v>
      </c>
      <c r="H129" s="404">
        <v>1</v>
      </c>
      <c r="I129" s="405" t="s">
        <v>1898</v>
      </c>
      <c r="J129" s="408">
        <v>42826</v>
      </c>
      <c r="K129" s="408">
        <v>42916</v>
      </c>
      <c r="L129" s="406">
        <v>301</v>
      </c>
      <c r="M129" s="407">
        <v>1755.28</v>
      </c>
    </row>
    <row r="130" spans="2:13" x14ac:dyDescent="0.25">
      <c r="B130" s="279" t="s">
        <v>348</v>
      </c>
      <c r="C130" s="401" t="s">
        <v>689</v>
      </c>
      <c r="D130" s="279" t="s">
        <v>1264</v>
      </c>
      <c r="E130" s="279" t="s">
        <v>1265</v>
      </c>
      <c r="F130" s="279" t="s">
        <v>1725</v>
      </c>
      <c r="G130" s="276">
        <v>0</v>
      </c>
      <c r="H130" s="404">
        <v>1</v>
      </c>
      <c r="I130" s="405" t="s">
        <v>1898</v>
      </c>
      <c r="J130" s="408">
        <v>42826</v>
      </c>
      <c r="K130" s="408">
        <v>42916</v>
      </c>
      <c r="L130" s="406">
        <v>301</v>
      </c>
      <c r="M130" s="407">
        <v>25227.200000000004</v>
      </c>
    </row>
    <row r="131" spans="2:13" x14ac:dyDescent="0.25">
      <c r="B131" s="279" t="s">
        <v>348</v>
      </c>
      <c r="C131" s="401" t="s">
        <v>690</v>
      </c>
      <c r="D131" s="279" t="s">
        <v>1266</v>
      </c>
      <c r="E131" s="279" t="s">
        <v>1267</v>
      </c>
      <c r="F131" s="279" t="s">
        <v>1726</v>
      </c>
      <c r="G131" s="276">
        <v>0</v>
      </c>
      <c r="H131" s="404">
        <v>1</v>
      </c>
      <c r="I131" s="405" t="s">
        <v>1898</v>
      </c>
      <c r="J131" s="408">
        <v>42826</v>
      </c>
      <c r="K131" s="408">
        <v>42916</v>
      </c>
      <c r="L131" s="406">
        <v>301</v>
      </c>
      <c r="M131" s="407">
        <v>24484.809999999998</v>
      </c>
    </row>
    <row r="132" spans="2:13" x14ac:dyDescent="0.25">
      <c r="B132" s="279" t="s">
        <v>348</v>
      </c>
      <c r="C132" s="401" t="s">
        <v>355</v>
      </c>
      <c r="D132" s="279" t="s">
        <v>1268</v>
      </c>
      <c r="E132" s="279" t="s">
        <v>1269</v>
      </c>
      <c r="F132" s="279" t="s">
        <v>1727</v>
      </c>
      <c r="G132" s="276">
        <v>0</v>
      </c>
      <c r="H132" s="404">
        <v>1</v>
      </c>
      <c r="I132" s="405" t="s">
        <v>1898</v>
      </c>
      <c r="J132" s="408">
        <v>42826</v>
      </c>
      <c r="K132" s="408">
        <v>42916</v>
      </c>
      <c r="L132" s="406">
        <v>301</v>
      </c>
      <c r="M132" s="407">
        <v>25426.12</v>
      </c>
    </row>
    <row r="133" spans="2:13" x14ac:dyDescent="0.25">
      <c r="B133" s="279" t="s">
        <v>348</v>
      </c>
      <c r="C133" s="401" t="s">
        <v>688</v>
      </c>
      <c r="D133" s="279" t="s">
        <v>1270</v>
      </c>
      <c r="E133" s="279" t="s">
        <v>1271</v>
      </c>
      <c r="F133" s="279" t="s">
        <v>1728</v>
      </c>
      <c r="G133" s="276">
        <v>0</v>
      </c>
      <c r="H133" s="404">
        <v>1</v>
      </c>
      <c r="I133" s="405" t="s">
        <v>1898</v>
      </c>
      <c r="J133" s="408">
        <v>42826</v>
      </c>
      <c r="K133" s="408">
        <v>42916</v>
      </c>
      <c r="L133" s="406">
        <v>301</v>
      </c>
      <c r="M133" s="407">
        <v>15575.39</v>
      </c>
    </row>
    <row r="134" spans="2:13" x14ac:dyDescent="0.25">
      <c r="B134" s="279" t="s">
        <v>348</v>
      </c>
      <c r="C134" s="401" t="s">
        <v>686</v>
      </c>
      <c r="D134" s="279" t="s">
        <v>1272</v>
      </c>
      <c r="E134" s="279" t="s">
        <v>1273</v>
      </c>
      <c r="F134" s="279" t="s">
        <v>1729</v>
      </c>
      <c r="G134" s="276">
        <v>0</v>
      </c>
      <c r="H134" s="404">
        <v>1</v>
      </c>
      <c r="I134" s="405" t="s">
        <v>1898</v>
      </c>
      <c r="J134" s="408">
        <v>42826</v>
      </c>
      <c r="K134" s="408">
        <v>42916</v>
      </c>
      <c r="L134" s="406">
        <v>301</v>
      </c>
      <c r="M134" s="407">
        <v>26535.83</v>
      </c>
    </row>
    <row r="135" spans="2:13" x14ac:dyDescent="0.25">
      <c r="B135" s="279" t="s">
        <v>348</v>
      </c>
      <c r="C135" s="401" t="s">
        <v>686</v>
      </c>
      <c r="D135" s="279" t="s">
        <v>1274</v>
      </c>
      <c r="E135" s="279" t="s">
        <v>1275</v>
      </c>
      <c r="F135" s="279" t="s">
        <v>1730</v>
      </c>
      <c r="G135" s="276">
        <v>0</v>
      </c>
      <c r="H135" s="404">
        <v>1</v>
      </c>
      <c r="I135" s="405" t="s">
        <v>1898</v>
      </c>
      <c r="J135" s="408">
        <v>42826</v>
      </c>
      <c r="K135" s="408">
        <v>42916</v>
      </c>
      <c r="L135" s="406">
        <v>301</v>
      </c>
      <c r="M135" s="407">
        <v>28575.46</v>
      </c>
    </row>
    <row r="136" spans="2:13" x14ac:dyDescent="0.25">
      <c r="B136" s="279" t="s">
        <v>348</v>
      </c>
      <c r="C136" s="401" t="s">
        <v>688</v>
      </c>
      <c r="D136" s="279" t="s">
        <v>1276</v>
      </c>
      <c r="E136" s="279" t="s">
        <v>1277</v>
      </c>
      <c r="F136" s="279" t="s">
        <v>1974</v>
      </c>
      <c r="G136" s="276">
        <v>0</v>
      </c>
      <c r="H136" s="404">
        <v>1</v>
      </c>
      <c r="I136" s="405" t="s">
        <v>1898</v>
      </c>
      <c r="J136" s="408">
        <v>42826</v>
      </c>
      <c r="K136" s="408">
        <v>42916</v>
      </c>
      <c r="L136" s="406">
        <v>301</v>
      </c>
      <c r="M136" s="407">
        <v>20997.24</v>
      </c>
    </row>
    <row r="137" spans="2:13" x14ac:dyDescent="0.25">
      <c r="B137" s="279" t="s">
        <v>348</v>
      </c>
      <c r="C137" s="401" t="s">
        <v>686</v>
      </c>
      <c r="D137" s="279" t="s">
        <v>1278</v>
      </c>
      <c r="E137" s="279" t="s">
        <v>1279</v>
      </c>
      <c r="F137" s="279" t="s">
        <v>1731</v>
      </c>
      <c r="G137" s="276">
        <v>0</v>
      </c>
      <c r="H137" s="404">
        <v>1</v>
      </c>
      <c r="I137" s="405" t="s">
        <v>1898</v>
      </c>
      <c r="J137" s="408">
        <v>42826</v>
      </c>
      <c r="K137" s="408">
        <v>42916</v>
      </c>
      <c r="L137" s="406">
        <v>301</v>
      </c>
      <c r="M137" s="407">
        <v>12926.52</v>
      </c>
    </row>
    <row r="138" spans="2:13" x14ac:dyDescent="0.25">
      <c r="B138" s="279" t="s">
        <v>348</v>
      </c>
      <c r="C138" s="401" t="s">
        <v>688</v>
      </c>
      <c r="D138" s="279" t="s">
        <v>1280</v>
      </c>
      <c r="E138" s="279" t="s">
        <v>1281</v>
      </c>
      <c r="F138" s="279" t="s">
        <v>1732</v>
      </c>
      <c r="G138" s="276">
        <v>0</v>
      </c>
      <c r="H138" s="404">
        <v>1</v>
      </c>
      <c r="I138" s="405" t="s">
        <v>1898</v>
      </c>
      <c r="J138" s="408">
        <v>42826</v>
      </c>
      <c r="K138" s="408">
        <v>42916</v>
      </c>
      <c r="L138" s="406">
        <v>301</v>
      </c>
      <c r="M138" s="407">
        <v>21087.440000000002</v>
      </c>
    </row>
    <row r="139" spans="2:13" x14ac:dyDescent="0.25">
      <c r="B139" s="279" t="s">
        <v>348</v>
      </c>
      <c r="C139" s="401" t="s">
        <v>355</v>
      </c>
      <c r="D139" s="279" t="s">
        <v>1282</v>
      </c>
      <c r="E139" s="279" t="s">
        <v>1283</v>
      </c>
      <c r="F139" s="279" t="s">
        <v>1733</v>
      </c>
      <c r="G139" s="276">
        <v>0</v>
      </c>
      <c r="H139" s="404">
        <v>1</v>
      </c>
      <c r="I139" s="405" t="s">
        <v>1898</v>
      </c>
      <c r="J139" s="408">
        <v>42826</v>
      </c>
      <c r="K139" s="408">
        <v>42916</v>
      </c>
      <c r="L139" s="406">
        <v>301</v>
      </c>
      <c r="M139" s="407">
        <v>14897.35</v>
      </c>
    </row>
    <row r="140" spans="2:13" x14ac:dyDescent="0.25">
      <c r="B140" s="279" t="s">
        <v>348</v>
      </c>
      <c r="C140" s="401" t="s">
        <v>355</v>
      </c>
      <c r="D140" s="279" t="s">
        <v>1284</v>
      </c>
      <c r="E140" s="279" t="s">
        <v>1285</v>
      </c>
      <c r="F140" s="279" t="s">
        <v>1734</v>
      </c>
      <c r="G140" s="276">
        <v>0</v>
      </c>
      <c r="H140" s="404">
        <v>1</v>
      </c>
      <c r="I140" s="405" t="s">
        <v>1898</v>
      </c>
      <c r="J140" s="408">
        <v>42826</v>
      </c>
      <c r="K140" s="408">
        <v>42916</v>
      </c>
      <c r="L140" s="406">
        <v>301</v>
      </c>
      <c r="M140" s="407">
        <v>17589.47</v>
      </c>
    </row>
    <row r="141" spans="2:13" x14ac:dyDescent="0.25">
      <c r="B141" s="279" t="s">
        <v>348</v>
      </c>
      <c r="C141" s="401" t="s">
        <v>688</v>
      </c>
      <c r="D141" s="279" t="s">
        <v>1286</v>
      </c>
      <c r="E141" s="279" t="s">
        <v>1287</v>
      </c>
      <c r="F141" s="279" t="s">
        <v>1735</v>
      </c>
      <c r="G141" s="276">
        <v>0</v>
      </c>
      <c r="H141" s="404">
        <v>1</v>
      </c>
      <c r="I141" s="405" t="s">
        <v>1898</v>
      </c>
      <c r="J141" s="408">
        <v>42826</v>
      </c>
      <c r="K141" s="408">
        <v>42916</v>
      </c>
      <c r="L141" s="406">
        <v>301</v>
      </c>
      <c r="M141" s="407">
        <v>15142.249999999998</v>
      </c>
    </row>
    <row r="142" spans="2:13" x14ac:dyDescent="0.25">
      <c r="B142" s="279" t="s">
        <v>348</v>
      </c>
      <c r="C142" s="401" t="s">
        <v>688</v>
      </c>
      <c r="D142" s="279" t="s">
        <v>1288</v>
      </c>
      <c r="E142" s="279" t="s">
        <v>1289</v>
      </c>
      <c r="F142" s="279" t="s">
        <v>1736</v>
      </c>
      <c r="G142" s="276">
        <v>0</v>
      </c>
      <c r="H142" s="404">
        <v>1</v>
      </c>
      <c r="I142" s="405" t="s">
        <v>1898</v>
      </c>
      <c r="J142" s="408">
        <v>42826</v>
      </c>
      <c r="K142" s="408">
        <v>42916</v>
      </c>
      <c r="L142" s="406">
        <v>301</v>
      </c>
      <c r="M142" s="407">
        <v>11940.4</v>
      </c>
    </row>
    <row r="143" spans="2:13" x14ac:dyDescent="0.25">
      <c r="B143" s="279" t="s">
        <v>348</v>
      </c>
      <c r="C143" s="401" t="s">
        <v>689</v>
      </c>
      <c r="D143" s="279" t="s">
        <v>1290</v>
      </c>
      <c r="E143" s="279" t="s">
        <v>1291</v>
      </c>
      <c r="F143" s="279" t="s">
        <v>1737</v>
      </c>
      <c r="G143" s="276">
        <v>0</v>
      </c>
      <c r="H143" s="404">
        <v>1</v>
      </c>
      <c r="I143" s="405" t="s">
        <v>1898</v>
      </c>
      <c r="J143" s="408">
        <v>42826</v>
      </c>
      <c r="K143" s="408">
        <v>42916</v>
      </c>
      <c r="L143" s="406">
        <v>301</v>
      </c>
      <c r="M143" s="407">
        <v>16464.310000000001</v>
      </c>
    </row>
    <row r="144" spans="2:13" x14ac:dyDescent="0.25">
      <c r="B144" s="279" t="s">
        <v>348</v>
      </c>
      <c r="C144" s="401" t="s">
        <v>690</v>
      </c>
      <c r="D144" s="279" t="s">
        <v>1292</v>
      </c>
      <c r="E144" s="279" t="s">
        <v>1293</v>
      </c>
      <c r="F144" s="279" t="s">
        <v>1738</v>
      </c>
      <c r="G144" s="276">
        <v>0</v>
      </c>
      <c r="H144" s="404">
        <v>1</v>
      </c>
      <c r="I144" s="405" t="s">
        <v>1898</v>
      </c>
      <c r="J144" s="408">
        <v>42826</v>
      </c>
      <c r="K144" s="408">
        <v>42916</v>
      </c>
      <c r="L144" s="406">
        <v>301</v>
      </c>
      <c r="M144" s="407">
        <v>18020.48</v>
      </c>
    </row>
    <row r="145" spans="2:13" x14ac:dyDescent="0.25">
      <c r="B145" s="279" t="s">
        <v>348</v>
      </c>
      <c r="C145" s="401" t="s">
        <v>355</v>
      </c>
      <c r="D145" s="279" t="s">
        <v>1294</v>
      </c>
      <c r="E145" s="279" t="s">
        <v>1295</v>
      </c>
      <c r="F145" s="279" t="s">
        <v>1739</v>
      </c>
      <c r="G145" s="276">
        <v>0</v>
      </c>
      <c r="H145" s="404">
        <v>1</v>
      </c>
      <c r="I145" s="405" t="s">
        <v>1898</v>
      </c>
      <c r="J145" s="408">
        <v>42826</v>
      </c>
      <c r="K145" s="408">
        <v>42916</v>
      </c>
      <c r="L145" s="406">
        <v>301</v>
      </c>
      <c r="M145" s="407">
        <v>21588.11</v>
      </c>
    </row>
    <row r="146" spans="2:13" x14ac:dyDescent="0.25">
      <c r="B146" s="279" t="s">
        <v>348</v>
      </c>
      <c r="C146" s="401" t="s">
        <v>689</v>
      </c>
      <c r="D146" s="279" t="s">
        <v>1296</v>
      </c>
      <c r="E146" s="279" t="s">
        <v>1297</v>
      </c>
      <c r="F146" s="279" t="s">
        <v>1740</v>
      </c>
      <c r="G146" s="276">
        <v>0</v>
      </c>
      <c r="H146" s="404">
        <v>1</v>
      </c>
      <c r="I146" s="405" t="s">
        <v>1898</v>
      </c>
      <c r="J146" s="408">
        <v>42826</v>
      </c>
      <c r="K146" s="408">
        <v>42916</v>
      </c>
      <c r="L146" s="406">
        <v>301</v>
      </c>
      <c r="M146" s="407">
        <v>23039.96</v>
      </c>
    </row>
    <row r="147" spans="2:13" x14ac:dyDescent="0.25">
      <c r="B147" s="279" t="s">
        <v>348</v>
      </c>
      <c r="C147" s="401" t="s">
        <v>686</v>
      </c>
      <c r="D147" s="279" t="s">
        <v>1298</v>
      </c>
      <c r="E147" s="279" t="s">
        <v>1299</v>
      </c>
      <c r="F147" s="279" t="s">
        <v>1741</v>
      </c>
      <c r="G147" s="276">
        <v>0</v>
      </c>
      <c r="H147" s="404">
        <v>1</v>
      </c>
      <c r="I147" s="405" t="s">
        <v>1898</v>
      </c>
      <c r="J147" s="408">
        <v>42826</v>
      </c>
      <c r="K147" s="408">
        <v>42916</v>
      </c>
      <c r="L147" s="406">
        <v>301</v>
      </c>
      <c r="M147" s="407">
        <v>18877.59</v>
      </c>
    </row>
    <row r="148" spans="2:13" x14ac:dyDescent="0.25">
      <c r="B148" s="279" t="s">
        <v>348</v>
      </c>
      <c r="C148" s="401" t="s">
        <v>689</v>
      </c>
      <c r="D148" s="279" t="s">
        <v>1300</v>
      </c>
      <c r="E148" s="279" t="s">
        <v>1301</v>
      </c>
      <c r="F148" s="279" t="s">
        <v>1742</v>
      </c>
      <c r="G148" s="276">
        <v>0</v>
      </c>
      <c r="H148" s="404">
        <v>1</v>
      </c>
      <c r="I148" s="405" t="s">
        <v>1898</v>
      </c>
      <c r="J148" s="408">
        <v>42826</v>
      </c>
      <c r="K148" s="408">
        <v>42916</v>
      </c>
      <c r="L148" s="406">
        <v>301</v>
      </c>
      <c r="M148" s="407">
        <v>26380</v>
      </c>
    </row>
    <row r="149" spans="2:13" x14ac:dyDescent="0.25">
      <c r="B149" s="279" t="s">
        <v>348</v>
      </c>
      <c r="C149" s="401" t="s">
        <v>355</v>
      </c>
      <c r="D149" s="279" t="s">
        <v>1302</v>
      </c>
      <c r="E149" s="279" t="s">
        <v>1303</v>
      </c>
      <c r="F149" s="279" t="s">
        <v>1743</v>
      </c>
      <c r="G149" s="276">
        <v>0</v>
      </c>
      <c r="H149" s="404">
        <v>1</v>
      </c>
      <c r="I149" s="405" t="s">
        <v>1898</v>
      </c>
      <c r="J149" s="408">
        <v>42826</v>
      </c>
      <c r="K149" s="408">
        <v>42916</v>
      </c>
      <c r="L149" s="406">
        <v>301</v>
      </c>
      <c r="M149" s="407">
        <v>20301.75</v>
      </c>
    </row>
    <row r="150" spans="2:13" x14ac:dyDescent="0.25">
      <c r="B150" s="279" t="s">
        <v>348</v>
      </c>
      <c r="C150" s="401" t="s">
        <v>689</v>
      </c>
      <c r="D150" s="279" t="s">
        <v>1304</v>
      </c>
      <c r="E150" s="279" t="s">
        <v>1305</v>
      </c>
      <c r="F150" s="279" t="s">
        <v>1744</v>
      </c>
      <c r="G150" s="276">
        <v>0</v>
      </c>
      <c r="H150" s="404">
        <v>1</v>
      </c>
      <c r="I150" s="405" t="s">
        <v>1898</v>
      </c>
      <c r="J150" s="408">
        <v>42826</v>
      </c>
      <c r="K150" s="408">
        <v>42916</v>
      </c>
      <c r="L150" s="406">
        <v>301</v>
      </c>
      <c r="M150" s="407">
        <v>23503.559999999998</v>
      </c>
    </row>
    <row r="151" spans="2:13" x14ac:dyDescent="0.25">
      <c r="B151" s="279" t="s">
        <v>348</v>
      </c>
      <c r="C151" s="401" t="s">
        <v>355</v>
      </c>
      <c r="D151" s="279" t="s">
        <v>1306</v>
      </c>
      <c r="E151" s="279" t="s">
        <v>1307</v>
      </c>
      <c r="F151" s="279" t="s">
        <v>1745</v>
      </c>
      <c r="G151" s="276">
        <v>0</v>
      </c>
      <c r="H151" s="404">
        <v>1</v>
      </c>
      <c r="I151" s="405" t="s">
        <v>1898</v>
      </c>
      <c r="J151" s="408">
        <v>42826</v>
      </c>
      <c r="K151" s="408">
        <v>42916</v>
      </c>
      <c r="L151" s="406">
        <v>301</v>
      </c>
      <c r="M151" s="407">
        <v>15008.83</v>
      </c>
    </row>
    <row r="152" spans="2:13" x14ac:dyDescent="0.25">
      <c r="B152" s="279" t="s">
        <v>348</v>
      </c>
      <c r="C152" s="401" t="s">
        <v>688</v>
      </c>
      <c r="D152" s="279" t="s">
        <v>1308</v>
      </c>
      <c r="E152" s="279" t="s">
        <v>1309</v>
      </c>
      <c r="F152" s="279" t="s">
        <v>1746</v>
      </c>
      <c r="G152" s="276">
        <v>0</v>
      </c>
      <c r="H152" s="404">
        <v>1</v>
      </c>
      <c r="I152" s="405" t="s">
        <v>1898</v>
      </c>
      <c r="J152" s="408">
        <v>42826</v>
      </c>
      <c r="K152" s="408">
        <v>42916</v>
      </c>
      <c r="L152" s="406">
        <v>301</v>
      </c>
      <c r="M152" s="407">
        <v>22631.71</v>
      </c>
    </row>
    <row r="153" spans="2:13" x14ac:dyDescent="0.25">
      <c r="B153" s="279" t="s">
        <v>348</v>
      </c>
      <c r="C153" s="401" t="s">
        <v>689</v>
      </c>
      <c r="D153" s="279" t="s">
        <v>1310</v>
      </c>
      <c r="E153" s="279" t="s">
        <v>1311</v>
      </c>
      <c r="F153" s="279" t="s">
        <v>1747</v>
      </c>
      <c r="G153" s="276">
        <v>0</v>
      </c>
      <c r="H153" s="404">
        <v>1</v>
      </c>
      <c r="I153" s="405" t="s">
        <v>1898</v>
      </c>
      <c r="J153" s="408">
        <v>42826</v>
      </c>
      <c r="K153" s="408">
        <v>42916</v>
      </c>
      <c r="L153" s="406">
        <v>301</v>
      </c>
      <c r="M153" s="407">
        <v>15223.340000000002</v>
      </c>
    </row>
    <row r="154" spans="2:13" x14ac:dyDescent="0.25">
      <c r="B154" s="279" t="s">
        <v>348</v>
      </c>
      <c r="C154" s="401" t="s">
        <v>690</v>
      </c>
      <c r="D154" s="279" t="s">
        <v>1312</v>
      </c>
      <c r="E154" s="279" t="s">
        <v>1313</v>
      </c>
      <c r="F154" s="279" t="s">
        <v>1748</v>
      </c>
      <c r="G154" s="276">
        <v>0</v>
      </c>
      <c r="H154" s="404">
        <v>1</v>
      </c>
      <c r="I154" s="405" t="s">
        <v>1898</v>
      </c>
      <c r="J154" s="408">
        <v>42826</v>
      </c>
      <c r="K154" s="408">
        <v>42916</v>
      </c>
      <c r="L154" s="406">
        <v>301</v>
      </c>
      <c r="M154" s="407">
        <v>21486.799999999999</v>
      </c>
    </row>
    <row r="155" spans="2:13" x14ac:dyDescent="0.25">
      <c r="B155" s="279" t="s">
        <v>348</v>
      </c>
      <c r="C155" s="401" t="s">
        <v>686</v>
      </c>
      <c r="D155" s="279" t="s">
        <v>1314</v>
      </c>
      <c r="E155" s="279" t="s">
        <v>1315</v>
      </c>
      <c r="F155" s="279" t="s">
        <v>1749</v>
      </c>
      <c r="G155" s="276">
        <v>0</v>
      </c>
      <c r="H155" s="404">
        <v>1</v>
      </c>
      <c r="I155" s="405" t="s">
        <v>1898</v>
      </c>
      <c r="J155" s="408">
        <v>42826</v>
      </c>
      <c r="K155" s="408">
        <v>42916</v>
      </c>
      <c r="L155" s="406">
        <v>301</v>
      </c>
      <c r="M155" s="407">
        <v>24702.49</v>
      </c>
    </row>
    <row r="156" spans="2:13" x14ac:dyDescent="0.25">
      <c r="B156" s="279" t="s">
        <v>348</v>
      </c>
      <c r="C156" s="401" t="s">
        <v>690</v>
      </c>
      <c r="D156" s="279" t="s">
        <v>1316</v>
      </c>
      <c r="E156" s="279" t="s">
        <v>1317</v>
      </c>
      <c r="F156" s="279" t="s">
        <v>1750</v>
      </c>
      <c r="G156" s="276">
        <v>0</v>
      </c>
      <c r="H156" s="404">
        <v>1</v>
      </c>
      <c r="I156" s="405" t="s">
        <v>1898</v>
      </c>
      <c r="J156" s="408">
        <v>42826</v>
      </c>
      <c r="K156" s="408">
        <v>42916</v>
      </c>
      <c r="L156" s="406">
        <v>301</v>
      </c>
      <c r="M156" s="407">
        <v>24001.69</v>
      </c>
    </row>
    <row r="157" spans="2:13" x14ac:dyDescent="0.25">
      <c r="B157" s="279" t="s">
        <v>348</v>
      </c>
      <c r="C157" s="401" t="s">
        <v>689</v>
      </c>
      <c r="D157" s="279" t="s">
        <v>1318</v>
      </c>
      <c r="E157" s="279" t="s">
        <v>1319</v>
      </c>
      <c r="F157" s="279" t="s">
        <v>1751</v>
      </c>
      <c r="G157" s="276">
        <v>0</v>
      </c>
      <c r="H157" s="404">
        <v>1</v>
      </c>
      <c r="I157" s="405" t="s">
        <v>1898</v>
      </c>
      <c r="J157" s="408">
        <v>42826</v>
      </c>
      <c r="K157" s="408">
        <v>42916</v>
      </c>
      <c r="L157" s="406">
        <v>301</v>
      </c>
      <c r="M157" s="407">
        <v>11329.63</v>
      </c>
    </row>
    <row r="158" spans="2:13" x14ac:dyDescent="0.25">
      <c r="B158" s="279" t="s">
        <v>348</v>
      </c>
      <c r="C158" s="401" t="s">
        <v>688</v>
      </c>
      <c r="D158" s="279" t="s">
        <v>1320</v>
      </c>
      <c r="E158" s="279" t="s">
        <v>1321</v>
      </c>
      <c r="F158" s="279" t="s">
        <v>1752</v>
      </c>
      <c r="G158" s="276">
        <v>0</v>
      </c>
      <c r="H158" s="404">
        <v>1</v>
      </c>
      <c r="I158" s="405" t="s">
        <v>1898</v>
      </c>
      <c r="J158" s="408">
        <v>42826</v>
      </c>
      <c r="K158" s="408">
        <v>42916</v>
      </c>
      <c r="L158" s="406">
        <v>301</v>
      </c>
      <c r="M158" s="407">
        <v>25609.39</v>
      </c>
    </row>
    <row r="159" spans="2:13" x14ac:dyDescent="0.25">
      <c r="B159" s="279" t="s">
        <v>348</v>
      </c>
      <c r="C159" s="401" t="s">
        <v>690</v>
      </c>
      <c r="D159" s="279" t="s">
        <v>1322</v>
      </c>
      <c r="E159" s="279" t="s">
        <v>1323</v>
      </c>
      <c r="F159" s="279" t="s">
        <v>1753</v>
      </c>
      <c r="G159" s="276">
        <v>0</v>
      </c>
      <c r="H159" s="404">
        <v>1</v>
      </c>
      <c r="I159" s="405" t="s">
        <v>1898</v>
      </c>
      <c r="J159" s="408">
        <v>42826</v>
      </c>
      <c r="K159" s="408">
        <v>42916</v>
      </c>
      <c r="L159" s="406">
        <v>301</v>
      </c>
      <c r="M159" s="407">
        <v>18045.7</v>
      </c>
    </row>
    <row r="160" spans="2:13" x14ac:dyDescent="0.25">
      <c r="B160" s="279" t="s">
        <v>348</v>
      </c>
      <c r="C160" s="401" t="s">
        <v>355</v>
      </c>
      <c r="D160" s="279" t="s">
        <v>1324</v>
      </c>
      <c r="E160" s="279" t="s">
        <v>1325</v>
      </c>
      <c r="F160" s="279" t="s">
        <v>1754</v>
      </c>
      <c r="G160" s="276">
        <v>0</v>
      </c>
      <c r="H160" s="404">
        <v>1</v>
      </c>
      <c r="I160" s="405" t="s">
        <v>1898</v>
      </c>
      <c r="J160" s="408">
        <v>42826</v>
      </c>
      <c r="K160" s="408">
        <v>42916</v>
      </c>
      <c r="L160" s="406">
        <v>301</v>
      </c>
      <c r="M160" s="407">
        <v>25476.77</v>
      </c>
    </row>
    <row r="161" spans="2:13" x14ac:dyDescent="0.25">
      <c r="B161" s="279" t="s">
        <v>348</v>
      </c>
      <c r="C161" s="401" t="s">
        <v>689</v>
      </c>
      <c r="D161" s="279" t="s">
        <v>1326</v>
      </c>
      <c r="E161" s="279" t="s">
        <v>1327</v>
      </c>
      <c r="F161" s="279" t="s">
        <v>1755</v>
      </c>
      <c r="G161" s="276">
        <v>0</v>
      </c>
      <c r="H161" s="404">
        <v>1</v>
      </c>
      <c r="I161" s="405" t="s">
        <v>1898</v>
      </c>
      <c r="J161" s="408">
        <v>42826</v>
      </c>
      <c r="K161" s="408">
        <v>42916</v>
      </c>
      <c r="L161" s="406">
        <v>301</v>
      </c>
      <c r="M161" s="407">
        <v>19943.52</v>
      </c>
    </row>
    <row r="162" spans="2:13" x14ac:dyDescent="0.25">
      <c r="B162" s="279" t="s">
        <v>348</v>
      </c>
      <c r="C162" s="401" t="s">
        <v>688</v>
      </c>
      <c r="D162" s="279" t="s">
        <v>1328</v>
      </c>
      <c r="E162" s="279" t="s">
        <v>1329</v>
      </c>
      <c r="F162" s="279" t="s">
        <v>1756</v>
      </c>
      <c r="G162" s="276">
        <v>0</v>
      </c>
      <c r="H162" s="404">
        <v>1</v>
      </c>
      <c r="I162" s="405" t="s">
        <v>1898</v>
      </c>
      <c r="J162" s="408">
        <v>42826</v>
      </c>
      <c r="K162" s="408">
        <v>42916</v>
      </c>
      <c r="L162" s="406">
        <v>301</v>
      </c>
      <c r="M162" s="407">
        <v>23393.64</v>
      </c>
    </row>
    <row r="163" spans="2:13" x14ac:dyDescent="0.25">
      <c r="B163" s="279" t="s">
        <v>348</v>
      </c>
      <c r="C163" s="401" t="s">
        <v>689</v>
      </c>
      <c r="D163" s="279" t="s">
        <v>1330</v>
      </c>
      <c r="E163" s="279" t="s">
        <v>1331</v>
      </c>
      <c r="F163" s="279" t="s">
        <v>1757</v>
      </c>
      <c r="G163" s="276">
        <v>0</v>
      </c>
      <c r="H163" s="404">
        <v>1</v>
      </c>
      <c r="I163" s="405" t="s">
        <v>1898</v>
      </c>
      <c r="J163" s="408">
        <v>42826</v>
      </c>
      <c r="K163" s="408">
        <v>42916</v>
      </c>
      <c r="L163" s="406">
        <v>301</v>
      </c>
      <c r="M163" s="407">
        <v>18252.350000000002</v>
      </c>
    </row>
    <row r="164" spans="2:13" x14ac:dyDescent="0.25">
      <c r="B164" s="279" t="s">
        <v>348</v>
      </c>
      <c r="C164" s="401" t="s">
        <v>689</v>
      </c>
      <c r="D164" s="279" t="s">
        <v>1332</v>
      </c>
      <c r="E164" s="279" t="s">
        <v>1333</v>
      </c>
      <c r="F164" s="279" t="s">
        <v>1758</v>
      </c>
      <c r="G164" s="276">
        <v>0</v>
      </c>
      <c r="H164" s="404">
        <v>1</v>
      </c>
      <c r="I164" s="405" t="s">
        <v>1898</v>
      </c>
      <c r="J164" s="408">
        <v>42826</v>
      </c>
      <c r="K164" s="408">
        <v>42916</v>
      </c>
      <c r="L164" s="406">
        <v>301</v>
      </c>
      <c r="M164" s="407">
        <v>25811.8</v>
      </c>
    </row>
    <row r="165" spans="2:13" x14ac:dyDescent="0.25">
      <c r="B165" s="279" t="s">
        <v>348</v>
      </c>
      <c r="C165" s="401" t="s">
        <v>688</v>
      </c>
      <c r="D165" s="279" t="s">
        <v>1334</v>
      </c>
      <c r="E165" s="279" t="s">
        <v>1335</v>
      </c>
      <c r="F165" s="279" t="s">
        <v>1759</v>
      </c>
      <c r="G165" s="276">
        <v>0</v>
      </c>
      <c r="H165" s="404">
        <v>1</v>
      </c>
      <c r="I165" s="405" t="s">
        <v>1898</v>
      </c>
      <c r="J165" s="408">
        <v>42826</v>
      </c>
      <c r="K165" s="408">
        <v>42916</v>
      </c>
      <c r="L165" s="406">
        <v>301</v>
      </c>
      <c r="M165" s="407">
        <v>17721.5</v>
      </c>
    </row>
    <row r="166" spans="2:13" x14ac:dyDescent="0.25">
      <c r="B166" s="279" t="s">
        <v>348</v>
      </c>
      <c r="C166" s="401" t="s">
        <v>688</v>
      </c>
      <c r="D166" s="279" t="s">
        <v>1336</v>
      </c>
      <c r="E166" s="279" t="s">
        <v>1337</v>
      </c>
      <c r="F166" s="279" t="s">
        <v>1760</v>
      </c>
      <c r="G166" s="276">
        <v>0</v>
      </c>
      <c r="H166" s="404">
        <v>1</v>
      </c>
      <c r="I166" s="405" t="s">
        <v>1898</v>
      </c>
      <c r="J166" s="408">
        <v>42826</v>
      </c>
      <c r="K166" s="408">
        <v>42916</v>
      </c>
      <c r="L166" s="406">
        <v>301</v>
      </c>
      <c r="M166" s="407">
        <v>18863.36</v>
      </c>
    </row>
    <row r="167" spans="2:13" x14ac:dyDescent="0.25">
      <c r="B167" s="279" t="s">
        <v>348</v>
      </c>
      <c r="C167" s="401" t="s">
        <v>355</v>
      </c>
      <c r="D167" s="279" t="s">
        <v>1338</v>
      </c>
      <c r="E167" s="279" t="s">
        <v>1339</v>
      </c>
      <c r="F167" s="279" t="s">
        <v>1761</v>
      </c>
      <c r="G167" s="276">
        <v>0</v>
      </c>
      <c r="H167" s="404">
        <v>1</v>
      </c>
      <c r="I167" s="405" t="s">
        <v>1898</v>
      </c>
      <c r="J167" s="408">
        <v>42826</v>
      </c>
      <c r="K167" s="408">
        <v>42916</v>
      </c>
      <c r="L167" s="406">
        <v>301</v>
      </c>
      <c r="M167" s="407">
        <v>22861.809999999998</v>
      </c>
    </row>
    <row r="168" spans="2:13" x14ac:dyDescent="0.25">
      <c r="B168" s="279" t="s">
        <v>348</v>
      </c>
      <c r="C168" s="401" t="s">
        <v>355</v>
      </c>
      <c r="D168" s="279" t="s">
        <v>1340</v>
      </c>
      <c r="E168" s="279" t="s">
        <v>1341</v>
      </c>
      <c r="F168" s="279" t="s">
        <v>1762</v>
      </c>
      <c r="G168" s="276">
        <v>0</v>
      </c>
      <c r="H168" s="404">
        <v>1</v>
      </c>
      <c r="I168" s="405" t="s">
        <v>1898</v>
      </c>
      <c r="J168" s="408">
        <v>42826</v>
      </c>
      <c r="K168" s="408">
        <v>42916</v>
      </c>
      <c r="L168" s="406">
        <v>301</v>
      </c>
      <c r="M168" s="407">
        <v>18332.64</v>
      </c>
    </row>
    <row r="169" spans="2:13" x14ac:dyDescent="0.25">
      <c r="B169" s="279" t="s">
        <v>348</v>
      </c>
      <c r="C169" s="401" t="s">
        <v>688</v>
      </c>
      <c r="D169" s="279" t="s">
        <v>1342</v>
      </c>
      <c r="E169" s="279" t="s">
        <v>1343</v>
      </c>
      <c r="F169" s="279" t="s">
        <v>1763</v>
      </c>
      <c r="G169" s="276">
        <v>0</v>
      </c>
      <c r="H169" s="404">
        <v>1</v>
      </c>
      <c r="I169" s="405" t="s">
        <v>1898</v>
      </c>
      <c r="J169" s="408">
        <v>42826</v>
      </c>
      <c r="K169" s="408">
        <v>42916</v>
      </c>
      <c r="L169" s="406">
        <v>301</v>
      </c>
      <c r="M169" s="407">
        <v>23736.129999999997</v>
      </c>
    </row>
    <row r="170" spans="2:13" x14ac:dyDescent="0.25">
      <c r="B170" s="279" t="s">
        <v>348</v>
      </c>
      <c r="C170" s="401" t="s">
        <v>690</v>
      </c>
      <c r="D170" s="279" t="s">
        <v>1344</v>
      </c>
      <c r="E170" s="279" t="s">
        <v>1345</v>
      </c>
      <c r="F170" s="279" t="s">
        <v>1764</v>
      </c>
      <c r="G170" s="276">
        <v>0</v>
      </c>
      <c r="H170" s="404">
        <v>1</v>
      </c>
      <c r="I170" s="405" t="s">
        <v>1898</v>
      </c>
      <c r="J170" s="408">
        <v>42826</v>
      </c>
      <c r="K170" s="408">
        <v>42916</v>
      </c>
      <c r="L170" s="406">
        <v>301</v>
      </c>
      <c r="M170" s="407">
        <v>19304.04</v>
      </c>
    </row>
    <row r="171" spans="2:13" x14ac:dyDescent="0.25">
      <c r="B171" s="279" t="s">
        <v>348</v>
      </c>
      <c r="C171" s="401" t="s">
        <v>355</v>
      </c>
      <c r="D171" s="279" t="s">
        <v>1346</v>
      </c>
      <c r="E171" s="279" t="s">
        <v>1347</v>
      </c>
      <c r="F171" s="279" t="s">
        <v>1765</v>
      </c>
      <c r="G171" s="276">
        <v>0</v>
      </c>
      <c r="H171" s="404">
        <v>1</v>
      </c>
      <c r="I171" s="405" t="s">
        <v>1898</v>
      </c>
      <c r="J171" s="408">
        <v>42826</v>
      </c>
      <c r="K171" s="408">
        <v>42916</v>
      </c>
      <c r="L171" s="406">
        <v>301</v>
      </c>
      <c r="M171" s="407">
        <v>23817.919999999998</v>
      </c>
    </row>
    <row r="172" spans="2:13" x14ac:dyDescent="0.25">
      <c r="B172" s="279" t="s">
        <v>348</v>
      </c>
      <c r="C172" s="401" t="s">
        <v>355</v>
      </c>
      <c r="D172" s="279" t="s">
        <v>1348</v>
      </c>
      <c r="E172" s="279" t="s">
        <v>1349</v>
      </c>
      <c r="F172" s="279" t="s">
        <v>1766</v>
      </c>
      <c r="G172" s="276">
        <v>0</v>
      </c>
      <c r="H172" s="404">
        <v>1</v>
      </c>
      <c r="I172" s="405" t="s">
        <v>1898</v>
      </c>
      <c r="J172" s="408">
        <v>42826</v>
      </c>
      <c r="K172" s="408">
        <v>42916</v>
      </c>
      <c r="L172" s="406">
        <v>301</v>
      </c>
      <c r="M172" s="407">
        <v>12972.91</v>
      </c>
    </row>
    <row r="173" spans="2:13" x14ac:dyDescent="0.25">
      <c r="B173" s="279" t="s">
        <v>348</v>
      </c>
      <c r="C173" s="401" t="s">
        <v>355</v>
      </c>
      <c r="D173" s="279" t="s">
        <v>1350</v>
      </c>
      <c r="E173" s="279" t="s">
        <v>1351</v>
      </c>
      <c r="F173" s="279" t="s">
        <v>1767</v>
      </c>
      <c r="G173" s="276">
        <v>0</v>
      </c>
      <c r="H173" s="404">
        <v>1</v>
      </c>
      <c r="I173" s="405" t="s">
        <v>1898</v>
      </c>
      <c r="J173" s="408">
        <v>42826</v>
      </c>
      <c r="K173" s="408">
        <v>42916</v>
      </c>
      <c r="L173" s="406">
        <v>301</v>
      </c>
      <c r="M173" s="407">
        <v>1614.53</v>
      </c>
    </row>
    <row r="174" spans="2:13" x14ac:dyDescent="0.25">
      <c r="B174" s="279" t="s">
        <v>348</v>
      </c>
      <c r="C174" s="401" t="s">
        <v>688</v>
      </c>
      <c r="D174" s="279" t="s">
        <v>1352</v>
      </c>
      <c r="E174" s="279" t="s">
        <v>1353</v>
      </c>
      <c r="F174" s="279" t="s">
        <v>1768</v>
      </c>
      <c r="G174" s="276">
        <v>0</v>
      </c>
      <c r="H174" s="404">
        <v>1</v>
      </c>
      <c r="I174" s="405" t="s">
        <v>1898</v>
      </c>
      <c r="J174" s="408">
        <v>42826</v>
      </c>
      <c r="K174" s="408">
        <v>42916</v>
      </c>
      <c r="L174" s="406">
        <v>301</v>
      </c>
      <c r="M174" s="407">
        <v>4719.41</v>
      </c>
    </row>
    <row r="175" spans="2:13" x14ac:dyDescent="0.25">
      <c r="B175" s="279" t="s">
        <v>348</v>
      </c>
      <c r="C175" s="401" t="s">
        <v>690</v>
      </c>
      <c r="D175" s="279" t="s">
        <v>1354</v>
      </c>
      <c r="E175" s="279" t="s">
        <v>1355</v>
      </c>
      <c r="F175" s="279" t="s">
        <v>1769</v>
      </c>
      <c r="G175" s="276">
        <v>0</v>
      </c>
      <c r="H175" s="404">
        <v>1</v>
      </c>
      <c r="I175" s="405" t="s">
        <v>1898</v>
      </c>
      <c r="J175" s="408">
        <v>42826</v>
      </c>
      <c r="K175" s="408">
        <v>42916</v>
      </c>
      <c r="L175" s="406">
        <v>301</v>
      </c>
      <c r="M175" s="407">
        <v>19297.169999999998</v>
      </c>
    </row>
    <row r="176" spans="2:13" x14ac:dyDescent="0.25">
      <c r="B176" s="279" t="s">
        <v>348</v>
      </c>
      <c r="C176" s="401" t="s">
        <v>689</v>
      </c>
      <c r="D176" s="279" t="s">
        <v>1356</v>
      </c>
      <c r="E176" s="279" t="s">
        <v>1357</v>
      </c>
      <c r="F176" s="279" t="s">
        <v>1770</v>
      </c>
      <c r="G176" s="276">
        <v>0</v>
      </c>
      <c r="H176" s="404">
        <v>1</v>
      </c>
      <c r="I176" s="405" t="s">
        <v>1898</v>
      </c>
      <c r="J176" s="408">
        <v>42826</v>
      </c>
      <c r="K176" s="408">
        <v>42916</v>
      </c>
      <c r="L176" s="406">
        <v>301</v>
      </c>
      <c r="M176" s="407">
        <v>10045.59</v>
      </c>
    </row>
    <row r="177" spans="2:13" x14ac:dyDescent="0.25">
      <c r="B177" s="279" t="s">
        <v>348</v>
      </c>
      <c r="C177" s="401" t="s">
        <v>690</v>
      </c>
      <c r="D177" s="279" t="s">
        <v>1358</v>
      </c>
      <c r="E177" s="279" t="s">
        <v>1359</v>
      </c>
      <c r="F177" s="279" t="s">
        <v>1771</v>
      </c>
      <c r="G177" s="276">
        <v>0</v>
      </c>
      <c r="H177" s="404">
        <v>1</v>
      </c>
      <c r="I177" s="405" t="s">
        <v>1898</v>
      </c>
      <c r="J177" s="408">
        <v>42826</v>
      </c>
      <c r="K177" s="408">
        <v>42916</v>
      </c>
      <c r="L177" s="406">
        <v>301</v>
      </c>
      <c r="M177" s="407">
        <v>12351.87</v>
      </c>
    </row>
    <row r="178" spans="2:13" x14ac:dyDescent="0.25">
      <c r="B178" s="279" t="s">
        <v>348</v>
      </c>
      <c r="C178" s="401" t="s">
        <v>355</v>
      </c>
      <c r="D178" s="279" t="s">
        <v>1360</v>
      </c>
      <c r="E178" s="279" t="s">
        <v>1361</v>
      </c>
      <c r="F178" s="279" t="s">
        <v>1772</v>
      </c>
      <c r="G178" s="276">
        <v>0</v>
      </c>
      <c r="H178" s="404">
        <v>1</v>
      </c>
      <c r="I178" s="405" t="s">
        <v>1898</v>
      </c>
      <c r="J178" s="408">
        <v>42826</v>
      </c>
      <c r="K178" s="408">
        <v>42916</v>
      </c>
      <c r="L178" s="406">
        <v>301</v>
      </c>
      <c r="M178" s="407">
        <v>14807.36</v>
      </c>
    </row>
    <row r="179" spans="2:13" x14ac:dyDescent="0.25">
      <c r="B179" s="279" t="s">
        <v>348</v>
      </c>
      <c r="C179" s="401" t="s">
        <v>688</v>
      </c>
      <c r="D179" s="279" t="s">
        <v>1362</v>
      </c>
      <c r="E179" s="279" t="s">
        <v>1363</v>
      </c>
      <c r="F179" s="279" t="s">
        <v>1773</v>
      </c>
      <c r="G179" s="276">
        <v>0</v>
      </c>
      <c r="H179" s="404">
        <v>1</v>
      </c>
      <c r="I179" s="405" t="s">
        <v>1898</v>
      </c>
      <c r="J179" s="408">
        <v>42826</v>
      </c>
      <c r="K179" s="408">
        <v>42916</v>
      </c>
      <c r="L179" s="406">
        <v>301</v>
      </c>
      <c r="M179" s="407">
        <v>19317.330000000002</v>
      </c>
    </row>
    <row r="180" spans="2:13" x14ac:dyDescent="0.25">
      <c r="B180" s="279" t="s">
        <v>348</v>
      </c>
      <c r="C180" s="401" t="s">
        <v>355</v>
      </c>
      <c r="D180" s="279" t="s">
        <v>1364</v>
      </c>
      <c r="E180" s="279" t="s">
        <v>1365</v>
      </c>
      <c r="F180" s="279" t="s">
        <v>1774</v>
      </c>
      <c r="G180" s="276">
        <v>0</v>
      </c>
      <c r="H180" s="404">
        <v>1</v>
      </c>
      <c r="I180" s="405" t="s">
        <v>1898</v>
      </c>
      <c r="J180" s="408">
        <v>42826</v>
      </c>
      <c r="K180" s="408">
        <v>42916</v>
      </c>
      <c r="L180" s="406">
        <v>301</v>
      </c>
      <c r="M180" s="407">
        <v>20417.89</v>
      </c>
    </row>
    <row r="181" spans="2:13" x14ac:dyDescent="0.25">
      <c r="B181" s="279" t="s">
        <v>348</v>
      </c>
      <c r="C181" s="401" t="s">
        <v>355</v>
      </c>
      <c r="D181" s="279" t="s">
        <v>1366</v>
      </c>
      <c r="E181" s="279" t="s">
        <v>1367</v>
      </c>
      <c r="F181" s="279" t="s">
        <v>1775</v>
      </c>
      <c r="G181" s="276">
        <v>0</v>
      </c>
      <c r="H181" s="404">
        <v>1</v>
      </c>
      <c r="I181" s="405" t="s">
        <v>1898</v>
      </c>
      <c r="J181" s="408">
        <v>42826</v>
      </c>
      <c r="K181" s="408">
        <v>42916</v>
      </c>
      <c r="L181" s="406">
        <v>301</v>
      </c>
      <c r="M181" s="407">
        <v>21272.609999999997</v>
      </c>
    </row>
    <row r="182" spans="2:13" x14ac:dyDescent="0.25">
      <c r="B182" s="279" t="s">
        <v>348</v>
      </c>
      <c r="C182" s="401" t="s">
        <v>686</v>
      </c>
      <c r="D182" s="279" t="s">
        <v>1368</v>
      </c>
      <c r="E182" s="279" t="s">
        <v>1369</v>
      </c>
      <c r="F182" s="279" t="s">
        <v>1776</v>
      </c>
      <c r="G182" s="276">
        <v>0</v>
      </c>
      <c r="H182" s="404">
        <v>1</v>
      </c>
      <c r="I182" s="405" t="s">
        <v>1898</v>
      </c>
      <c r="J182" s="408">
        <v>42826</v>
      </c>
      <c r="K182" s="408">
        <v>42916</v>
      </c>
      <c r="L182" s="406">
        <v>301</v>
      </c>
      <c r="M182" s="407">
        <v>9863.17</v>
      </c>
    </row>
    <row r="183" spans="2:13" x14ac:dyDescent="0.25">
      <c r="B183" s="279" t="s">
        <v>348</v>
      </c>
      <c r="C183" s="401" t="s">
        <v>355</v>
      </c>
      <c r="D183" s="279" t="s">
        <v>1370</v>
      </c>
      <c r="E183" s="279" t="s">
        <v>1371</v>
      </c>
      <c r="F183" s="279" t="s">
        <v>1777</v>
      </c>
      <c r="G183" s="276">
        <v>0</v>
      </c>
      <c r="H183" s="404">
        <v>1</v>
      </c>
      <c r="I183" s="405" t="s">
        <v>1898</v>
      </c>
      <c r="J183" s="408">
        <v>42826</v>
      </c>
      <c r="K183" s="408">
        <v>42916</v>
      </c>
      <c r="L183" s="406">
        <v>301</v>
      </c>
      <c r="M183" s="407">
        <v>13508.769999999999</v>
      </c>
    </row>
    <row r="184" spans="2:13" x14ac:dyDescent="0.25">
      <c r="B184" s="279" t="s">
        <v>348</v>
      </c>
      <c r="C184" s="401" t="s">
        <v>690</v>
      </c>
      <c r="D184" s="279" t="s">
        <v>1372</v>
      </c>
      <c r="E184" s="279" t="s">
        <v>1373</v>
      </c>
      <c r="F184" s="279" t="s">
        <v>1778</v>
      </c>
      <c r="G184" s="276">
        <v>0</v>
      </c>
      <c r="H184" s="404">
        <v>1</v>
      </c>
      <c r="I184" s="405" t="s">
        <v>1898</v>
      </c>
      <c r="J184" s="408">
        <v>42826</v>
      </c>
      <c r="K184" s="408">
        <v>42916</v>
      </c>
      <c r="L184" s="406">
        <v>301</v>
      </c>
      <c r="M184" s="407">
        <v>5559.91</v>
      </c>
    </row>
    <row r="185" spans="2:13" x14ac:dyDescent="0.25">
      <c r="B185" s="279" t="s">
        <v>348</v>
      </c>
      <c r="C185" s="401" t="s">
        <v>690</v>
      </c>
      <c r="D185" s="279" t="s">
        <v>1374</v>
      </c>
      <c r="E185" s="279" t="s">
        <v>1375</v>
      </c>
      <c r="F185" s="279" t="s">
        <v>1779</v>
      </c>
      <c r="G185" s="276">
        <v>0</v>
      </c>
      <c r="H185" s="404">
        <v>1</v>
      </c>
      <c r="I185" s="405" t="s">
        <v>1898</v>
      </c>
      <c r="J185" s="408">
        <v>42826</v>
      </c>
      <c r="K185" s="408">
        <v>42916</v>
      </c>
      <c r="L185" s="406">
        <v>301</v>
      </c>
      <c r="M185" s="407">
        <v>20766.5</v>
      </c>
    </row>
    <row r="186" spans="2:13" x14ac:dyDescent="0.25">
      <c r="B186" s="279" t="s">
        <v>348</v>
      </c>
      <c r="C186" s="401" t="s">
        <v>690</v>
      </c>
      <c r="D186" s="279" t="s">
        <v>1376</v>
      </c>
      <c r="E186" s="279" t="s">
        <v>1377</v>
      </c>
      <c r="F186" s="279" t="s">
        <v>1780</v>
      </c>
      <c r="G186" s="276">
        <v>0</v>
      </c>
      <c r="H186" s="404">
        <v>1</v>
      </c>
      <c r="I186" s="405" t="s">
        <v>1898</v>
      </c>
      <c r="J186" s="408">
        <v>42826</v>
      </c>
      <c r="K186" s="408">
        <v>42916</v>
      </c>
      <c r="L186" s="406">
        <v>301</v>
      </c>
      <c r="M186" s="407">
        <v>21094.12</v>
      </c>
    </row>
    <row r="187" spans="2:13" x14ac:dyDescent="0.25">
      <c r="B187" s="279" t="s">
        <v>348</v>
      </c>
      <c r="C187" s="401" t="s">
        <v>686</v>
      </c>
      <c r="D187" s="279" t="s">
        <v>1378</v>
      </c>
      <c r="E187" s="279" t="s">
        <v>1379</v>
      </c>
      <c r="F187" s="279" t="s">
        <v>1781</v>
      </c>
      <c r="G187" s="276">
        <v>0</v>
      </c>
      <c r="H187" s="404">
        <v>1</v>
      </c>
      <c r="I187" s="405" t="s">
        <v>1898</v>
      </c>
      <c r="J187" s="408">
        <v>42826</v>
      </c>
      <c r="K187" s="408">
        <v>42916</v>
      </c>
      <c r="L187" s="406">
        <v>301</v>
      </c>
      <c r="M187" s="407">
        <v>28396.199999999997</v>
      </c>
    </row>
    <row r="188" spans="2:13" x14ac:dyDescent="0.25">
      <c r="B188" s="279" t="s">
        <v>348</v>
      </c>
      <c r="C188" s="401" t="s">
        <v>355</v>
      </c>
      <c r="D188" s="279" t="s">
        <v>1380</v>
      </c>
      <c r="E188" s="279" t="s">
        <v>1381</v>
      </c>
      <c r="F188" s="279" t="s">
        <v>1782</v>
      </c>
      <c r="G188" s="276">
        <v>0</v>
      </c>
      <c r="H188" s="404">
        <v>1</v>
      </c>
      <c r="I188" s="405" t="s">
        <v>1898</v>
      </c>
      <c r="J188" s="408">
        <v>42826</v>
      </c>
      <c r="K188" s="408">
        <v>42916</v>
      </c>
      <c r="L188" s="406">
        <v>301</v>
      </c>
      <c r="M188" s="407">
        <v>12760.800000000001</v>
      </c>
    </row>
    <row r="189" spans="2:13" x14ac:dyDescent="0.25">
      <c r="B189" s="279" t="s">
        <v>348</v>
      </c>
      <c r="C189" s="401" t="s">
        <v>689</v>
      </c>
      <c r="D189" s="279" t="s">
        <v>1382</v>
      </c>
      <c r="E189" s="279" t="s">
        <v>1383</v>
      </c>
      <c r="F189" s="279" t="s">
        <v>1783</v>
      </c>
      <c r="G189" s="276">
        <v>0</v>
      </c>
      <c r="H189" s="404">
        <v>1</v>
      </c>
      <c r="I189" s="405" t="s">
        <v>1898</v>
      </c>
      <c r="J189" s="408">
        <v>42826</v>
      </c>
      <c r="K189" s="408">
        <v>42916</v>
      </c>
      <c r="L189" s="406">
        <v>301</v>
      </c>
      <c r="M189" s="407">
        <v>25673.9</v>
      </c>
    </row>
    <row r="190" spans="2:13" x14ac:dyDescent="0.25">
      <c r="B190" s="279" t="s">
        <v>348</v>
      </c>
      <c r="C190" s="401" t="s">
        <v>355</v>
      </c>
      <c r="D190" s="279" t="s">
        <v>1384</v>
      </c>
      <c r="E190" s="279" t="s">
        <v>1385</v>
      </c>
      <c r="F190" s="279" t="s">
        <v>1784</v>
      </c>
      <c r="G190" s="276">
        <v>0</v>
      </c>
      <c r="H190" s="404">
        <v>1</v>
      </c>
      <c r="I190" s="405" t="s">
        <v>1898</v>
      </c>
      <c r="J190" s="408">
        <v>42826</v>
      </c>
      <c r="K190" s="408">
        <v>42916</v>
      </c>
      <c r="L190" s="406">
        <v>301</v>
      </c>
      <c r="M190" s="407">
        <v>13095.21</v>
      </c>
    </row>
    <row r="191" spans="2:13" x14ac:dyDescent="0.25">
      <c r="B191" s="279" t="s">
        <v>348</v>
      </c>
      <c r="C191" s="401" t="s">
        <v>355</v>
      </c>
      <c r="D191" s="279" t="s">
        <v>1386</v>
      </c>
      <c r="E191" s="279" t="s">
        <v>1387</v>
      </c>
      <c r="F191" s="279" t="s">
        <v>1785</v>
      </c>
      <c r="G191" s="276">
        <v>0</v>
      </c>
      <c r="H191" s="404">
        <v>1</v>
      </c>
      <c r="I191" s="405" t="s">
        <v>1898</v>
      </c>
      <c r="J191" s="408">
        <v>42826</v>
      </c>
      <c r="K191" s="408">
        <v>42916</v>
      </c>
      <c r="L191" s="406">
        <v>301</v>
      </c>
      <c r="M191" s="407">
        <v>20150.61</v>
      </c>
    </row>
    <row r="192" spans="2:13" x14ac:dyDescent="0.25">
      <c r="B192" s="279" t="s">
        <v>348</v>
      </c>
      <c r="C192" s="401" t="s">
        <v>689</v>
      </c>
      <c r="D192" s="279" t="s">
        <v>1388</v>
      </c>
      <c r="E192" s="279" t="s">
        <v>1389</v>
      </c>
      <c r="F192" s="279" t="s">
        <v>1786</v>
      </c>
      <c r="G192" s="276">
        <v>0</v>
      </c>
      <c r="H192" s="404">
        <v>1</v>
      </c>
      <c r="I192" s="405" t="s">
        <v>1898</v>
      </c>
      <c r="J192" s="408">
        <v>42826</v>
      </c>
      <c r="K192" s="408">
        <v>42916</v>
      </c>
      <c r="L192" s="406">
        <v>301</v>
      </c>
      <c r="M192" s="407">
        <v>13337.99</v>
      </c>
    </row>
    <row r="193" spans="2:13" x14ac:dyDescent="0.25">
      <c r="B193" s="279" t="s">
        <v>348</v>
      </c>
      <c r="C193" s="401" t="s">
        <v>689</v>
      </c>
      <c r="D193" s="279" t="s">
        <v>1390</v>
      </c>
      <c r="E193" s="279" t="s">
        <v>1391</v>
      </c>
      <c r="F193" s="279" t="s">
        <v>1787</v>
      </c>
      <c r="G193" s="276">
        <v>0</v>
      </c>
      <c r="H193" s="404">
        <v>1</v>
      </c>
      <c r="I193" s="405" t="s">
        <v>1898</v>
      </c>
      <c r="J193" s="408">
        <v>42826</v>
      </c>
      <c r="K193" s="408">
        <v>42916</v>
      </c>
      <c r="L193" s="406">
        <v>301</v>
      </c>
      <c r="M193" s="407">
        <v>18444.87</v>
      </c>
    </row>
    <row r="194" spans="2:13" x14ac:dyDescent="0.25">
      <c r="B194" s="279" t="s">
        <v>348</v>
      </c>
      <c r="C194" s="401" t="s">
        <v>688</v>
      </c>
      <c r="D194" s="279" t="s">
        <v>1392</v>
      </c>
      <c r="E194" s="279" t="s">
        <v>1393</v>
      </c>
      <c r="F194" s="279" t="s">
        <v>1788</v>
      </c>
      <c r="G194" s="276">
        <v>0</v>
      </c>
      <c r="H194" s="404">
        <v>1</v>
      </c>
      <c r="I194" s="405" t="s">
        <v>1898</v>
      </c>
      <c r="J194" s="408">
        <v>42826</v>
      </c>
      <c r="K194" s="408">
        <v>42916</v>
      </c>
      <c r="L194" s="406">
        <v>301</v>
      </c>
      <c r="M194" s="407">
        <v>22670.660000000003</v>
      </c>
    </row>
    <row r="195" spans="2:13" x14ac:dyDescent="0.25">
      <c r="B195" s="279" t="s">
        <v>348</v>
      </c>
      <c r="C195" s="401" t="s">
        <v>689</v>
      </c>
      <c r="D195" s="279" t="s">
        <v>1394</v>
      </c>
      <c r="E195" s="279" t="s">
        <v>1395</v>
      </c>
      <c r="F195" s="279" t="s">
        <v>1789</v>
      </c>
      <c r="G195" s="276">
        <v>0</v>
      </c>
      <c r="H195" s="404">
        <v>1</v>
      </c>
      <c r="I195" s="405" t="s">
        <v>1898</v>
      </c>
      <c r="J195" s="408">
        <v>42826</v>
      </c>
      <c r="K195" s="408">
        <v>42916</v>
      </c>
      <c r="L195" s="406">
        <v>301</v>
      </c>
      <c r="M195" s="407">
        <v>25575.72</v>
      </c>
    </row>
    <row r="196" spans="2:13" x14ac:dyDescent="0.25">
      <c r="B196" s="279" t="s">
        <v>348</v>
      </c>
      <c r="C196" s="401" t="s">
        <v>688</v>
      </c>
      <c r="D196" s="279" t="s">
        <v>1396</v>
      </c>
      <c r="E196" s="279" t="s">
        <v>1397</v>
      </c>
      <c r="F196" s="279" t="s">
        <v>1790</v>
      </c>
      <c r="G196" s="276">
        <v>0</v>
      </c>
      <c r="H196" s="404">
        <v>1</v>
      </c>
      <c r="I196" s="405" t="s">
        <v>1898</v>
      </c>
      <c r="J196" s="408">
        <v>42826</v>
      </c>
      <c r="K196" s="408">
        <v>42916</v>
      </c>
      <c r="L196" s="406">
        <v>301</v>
      </c>
      <c r="M196" s="407">
        <v>21086.63</v>
      </c>
    </row>
    <row r="197" spans="2:13" x14ac:dyDescent="0.25">
      <c r="B197" s="279" t="s">
        <v>348</v>
      </c>
      <c r="C197" s="401" t="s">
        <v>688</v>
      </c>
      <c r="D197" s="279" t="s">
        <v>1398</v>
      </c>
      <c r="E197" s="279" t="s">
        <v>1399</v>
      </c>
      <c r="F197" s="279" t="s">
        <v>1791</v>
      </c>
      <c r="G197" s="276">
        <v>0</v>
      </c>
      <c r="H197" s="404">
        <v>1</v>
      </c>
      <c r="I197" s="405" t="s">
        <v>1898</v>
      </c>
      <c r="J197" s="408">
        <v>42826</v>
      </c>
      <c r="K197" s="408">
        <v>42916</v>
      </c>
      <c r="L197" s="406">
        <v>301</v>
      </c>
      <c r="M197" s="407">
        <v>15239</v>
      </c>
    </row>
    <row r="198" spans="2:13" x14ac:dyDescent="0.25">
      <c r="B198" s="279" t="s">
        <v>348</v>
      </c>
      <c r="C198" s="401" t="s">
        <v>690</v>
      </c>
      <c r="D198" s="279" t="s">
        <v>1400</v>
      </c>
      <c r="E198" s="279" t="s">
        <v>1401</v>
      </c>
      <c r="F198" s="279" t="s">
        <v>1792</v>
      </c>
      <c r="G198" s="276">
        <v>0</v>
      </c>
      <c r="H198" s="404">
        <v>1</v>
      </c>
      <c r="I198" s="405" t="s">
        <v>1898</v>
      </c>
      <c r="J198" s="408">
        <v>42826</v>
      </c>
      <c r="K198" s="408">
        <v>42916</v>
      </c>
      <c r="L198" s="406">
        <v>301</v>
      </c>
      <c r="M198" s="407">
        <v>20752.23</v>
      </c>
    </row>
    <row r="199" spans="2:13" x14ac:dyDescent="0.25">
      <c r="B199" s="279" t="s">
        <v>348</v>
      </c>
      <c r="C199" s="401" t="s">
        <v>686</v>
      </c>
      <c r="D199" s="279" t="s">
        <v>1402</v>
      </c>
      <c r="E199" s="279" t="s">
        <v>1403</v>
      </c>
      <c r="F199" s="279" t="s">
        <v>1793</v>
      </c>
      <c r="G199" s="276">
        <v>0</v>
      </c>
      <c r="H199" s="404">
        <v>1</v>
      </c>
      <c r="I199" s="405" t="s">
        <v>1898</v>
      </c>
      <c r="J199" s="408">
        <v>42826</v>
      </c>
      <c r="K199" s="408">
        <v>42916</v>
      </c>
      <c r="L199" s="406">
        <v>301</v>
      </c>
      <c r="M199" s="407">
        <v>5411.25</v>
      </c>
    </row>
    <row r="200" spans="2:13" x14ac:dyDescent="0.25">
      <c r="B200" s="279" t="s">
        <v>348</v>
      </c>
      <c r="C200" s="401" t="s">
        <v>689</v>
      </c>
      <c r="D200" s="279" t="s">
        <v>1404</v>
      </c>
      <c r="E200" s="279" t="s">
        <v>1405</v>
      </c>
      <c r="F200" s="279" t="s">
        <v>1794</v>
      </c>
      <c r="G200" s="276">
        <v>0</v>
      </c>
      <c r="H200" s="404">
        <v>1</v>
      </c>
      <c r="I200" s="405" t="s">
        <v>1898</v>
      </c>
      <c r="J200" s="408">
        <v>42826</v>
      </c>
      <c r="K200" s="408">
        <v>42916</v>
      </c>
      <c r="L200" s="406">
        <v>301</v>
      </c>
      <c r="M200" s="407">
        <v>10252.82</v>
      </c>
    </row>
    <row r="201" spans="2:13" x14ac:dyDescent="0.25">
      <c r="B201" s="279" t="s">
        <v>348</v>
      </c>
      <c r="C201" s="401" t="s">
        <v>690</v>
      </c>
      <c r="D201" s="279" t="s">
        <v>1406</v>
      </c>
      <c r="E201" s="279" t="s">
        <v>1407</v>
      </c>
      <c r="F201" s="279" t="s">
        <v>1795</v>
      </c>
      <c r="G201" s="276">
        <v>0</v>
      </c>
      <c r="H201" s="404">
        <v>1</v>
      </c>
      <c r="I201" s="405" t="s">
        <v>1898</v>
      </c>
      <c r="J201" s="408">
        <v>42826</v>
      </c>
      <c r="K201" s="408">
        <v>42916</v>
      </c>
      <c r="L201" s="406">
        <v>301</v>
      </c>
      <c r="M201" s="407">
        <v>13714.17</v>
      </c>
    </row>
    <row r="202" spans="2:13" x14ac:dyDescent="0.25">
      <c r="B202" s="279" t="s">
        <v>348</v>
      </c>
      <c r="C202" s="401" t="s">
        <v>355</v>
      </c>
      <c r="D202" s="279" t="s">
        <v>1408</v>
      </c>
      <c r="E202" s="279" t="s">
        <v>1409</v>
      </c>
      <c r="F202" s="279" t="s">
        <v>1796</v>
      </c>
      <c r="G202" s="276">
        <v>0</v>
      </c>
      <c r="H202" s="404">
        <v>1</v>
      </c>
      <c r="I202" s="405" t="s">
        <v>1898</v>
      </c>
      <c r="J202" s="408">
        <v>42826</v>
      </c>
      <c r="K202" s="408">
        <v>42916</v>
      </c>
      <c r="L202" s="406">
        <v>301</v>
      </c>
      <c r="M202" s="407">
        <v>25398.400000000001</v>
      </c>
    </row>
    <row r="203" spans="2:13" x14ac:dyDescent="0.25">
      <c r="B203" s="279" t="s">
        <v>348</v>
      </c>
      <c r="C203" s="401" t="s">
        <v>689</v>
      </c>
      <c r="D203" s="279" t="s">
        <v>1410</v>
      </c>
      <c r="E203" s="279" t="s">
        <v>1411</v>
      </c>
      <c r="F203" s="279" t="s">
        <v>1797</v>
      </c>
      <c r="G203" s="276">
        <v>0</v>
      </c>
      <c r="H203" s="404">
        <v>1</v>
      </c>
      <c r="I203" s="405" t="s">
        <v>1898</v>
      </c>
      <c r="J203" s="408">
        <v>42826</v>
      </c>
      <c r="K203" s="408">
        <v>42916</v>
      </c>
      <c r="L203" s="406">
        <v>301</v>
      </c>
      <c r="M203" s="407">
        <v>14201</v>
      </c>
    </row>
    <row r="204" spans="2:13" x14ac:dyDescent="0.25">
      <c r="B204" s="279" t="s">
        <v>348</v>
      </c>
      <c r="C204" s="401" t="s">
        <v>690</v>
      </c>
      <c r="D204" s="279" t="s">
        <v>1412</v>
      </c>
      <c r="E204" s="279" t="s">
        <v>1413</v>
      </c>
      <c r="F204" s="279" t="s">
        <v>1798</v>
      </c>
      <c r="G204" s="276">
        <v>0</v>
      </c>
      <c r="H204" s="404">
        <v>1</v>
      </c>
      <c r="I204" s="405" t="s">
        <v>1898</v>
      </c>
      <c r="J204" s="408">
        <v>42826</v>
      </c>
      <c r="K204" s="408">
        <v>42916</v>
      </c>
      <c r="L204" s="406">
        <v>301</v>
      </c>
      <c r="M204" s="407">
        <v>12987.099999999999</v>
      </c>
    </row>
    <row r="205" spans="2:13" x14ac:dyDescent="0.25">
      <c r="B205" s="279" t="s">
        <v>348</v>
      </c>
      <c r="C205" s="401" t="s">
        <v>689</v>
      </c>
      <c r="D205" s="279" t="s">
        <v>1414</v>
      </c>
      <c r="E205" s="279" t="s">
        <v>1415</v>
      </c>
      <c r="F205" s="279" t="s">
        <v>1799</v>
      </c>
      <c r="G205" s="276">
        <v>0</v>
      </c>
      <c r="H205" s="404">
        <v>1</v>
      </c>
      <c r="I205" s="405" t="s">
        <v>1898</v>
      </c>
      <c r="J205" s="408">
        <v>42826</v>
      </c>
      <c r="K205" s="408">
        <v>42916</v>
      </c>
      <c r="L205" s="406">
        <v>301</v>
      </c>
      <c r="M205" s="407">
        <v>20459.87</v>
      </c>
    </row>
    <row r="206" spans="2:13" x14ac:dyDescent="0.25">
      <c r="B206" s="279" t="s">
        <v>348</v>
      </c>
      <c r="C206" s="401" t="s">
        <v>689</v>
      </c>
      <c r="D206" s="279" t="s">
        <v>1416</v>
      </c>
      <c r="E206" s="279" t="s">
        <v>1417</v>
      </c>
      <c r="F206" s="279" t="s">
        <v>1800</v>
      </c>
      <c r="G206" s="276">
        <v>0</v>
      </c>
      <c r="H206" s="404">
        <v>1</v>
      </c>
      <c r="I206" s="405" t="s">
        <v>1898</v>
      </c>
      <c r="J206" s="408">
        <v>42826</v>
      </c>
      <c r="K206" s="408">
        <v>42916</v>
      </c>
      <c r="L206" s="406">
        <v>301</v>
      </c>
      <c r="M206" s="407">
        <v>19172.28</v>
      </c>
    </row>
    <row r="207" spans="2:13" x14ac:dyDescent="0.25">
      <c r="B207" s="279" t="s">
        <v>348</v>
      </c>
      <c r="C207" s="401" t="s">
        <v>688</v>
      </c>
      <c r="D207" s="279" t="s">
        <v>1418</v>
      </c>
      <c r="E207" s="279" t="s">
        <v>1419</v>
      </c>
      <c r="F207" s="279" t="s">
        <v>1801</v>
      </c>
      <c r="G207" s="276">
        <v>0</v>
      </c>
      <c r="H207" s="404">
        <v>1</v>
      </c>
      <c r="I207" s="405" t="s">
        <v>1898</v>
      </c>
      <c r="J207" s="408">
        <v>42826</v>
      </c>
      <c r="K207" s="408">
        <v>42916</v>
      </c>
      <c r="L207" s="406">
        <v>301</v>
      </c>
      <c r="M207" s="407">
        <v>14832.21</v>
      </c>
    </row>
    <row r="208" spans="2:13" x14ac:dyDescent="0.25">
      <c r="B208" s="279" t="s">
        <v>348</v>
      </c>
      <c r="C208" s="401" t="s">
        <v>688</v>
      </c>
      <c r="D208" s="279" t="s">
        <v>1420</v>
      </c>
      <c r="E208" s="279" t="s">
        <v>1421</v>
      </c>
      <c r="F208" s="279" t="s">
        <v>1802</v>
      </c>
      <c r="G208" s="276">
        <v>0</v>
      </c>
      <c r="H208" s="404">
        <v>1</v>
      </c>
      <c r="I208" s="405" t="s">
        <v>1898</v>
      </c>
      <c r="J208" s="408">
        <v>42826</v>
      </c>
      <c r="K208" s="408">
        <v>42916</v>
      </c>
      <c r="L208" s="406">
        <v>301</v>
      </c>
      <c r="M208" s="407">
        <v>24136.129999999997</v>
      </c>
    </row>
    <row r="209" spans="2:13" x14ac:dyDescent="0.25">
      <c r="B209" s="279" t="s">
        <v>348</v>
      </c>
      <c r="C209" s="401" t="s">
        <v>355</v>
      </c>
      <c r="D209" s="279" t="s">
        <v>1422</v>
      </c>
      <c r="E209" s="279" t="s">
        <v>1423</v>
      </c>
      <c r="F209" s="279" t="s">
        <v>1803</v>
      </c>
      <c r="G209" s="276">
        <v>0</v>
      </c>
      <c r="H209" s="404">
        <v>1</v>
      </c>
      <c r="I209" s="405" t="s">
        <v>1898</v>
      </c>
      <c r="J209" s="408">
        <v>42826</v>
      </c>
      <c r="K209" s="408">
        <v>42916</v>
      </c>
      <c r="L209" s="406">
        <v>301</v>
      </c>
      <c r="M209" s="407">
        <v>25367.26</v>
      </c>
    </row>
    <row r="210" spans="2:13" x14ac:dyDescent="0.25">
      <c r="B210" s="279" t="s">
        <v>348</v>
      </c>
      <c r="C210" s="401" t="s">
        <v>690</v>
      </c>
      <c r="D210" s="279" t="s">
        <v>1424</v>
      </c>
      <c r="E210" s="279" t="s">
        <v>1425</v>
      </c>
      <c r="F210" s="279" t="s">
        <v>1804</v>
      </c>
      <c r="G210" s="276">
        <v>0</v>
      </c>
      <c r="H210" s="404">
        <v>1</v>
      </c>
      <c r="I210" s="405" t="s">
        <v>1898</v>
      </c>
      <c r="J210" s="408">
        <v>42826</v>
      </c>
      <c r="K210" s="408">
        <v>42916</v>
      </c>
      <c r="L210" s="406">
        <v>301</v>
      </c>
      <c r="M210" s="407">
        <v>20643.389999999996</v>
      </c>
    </row>
    <row r="211" spans="2:13" x14ac:dyDescent="0.25">
      <c r="B211" s="279" t="s">
        <v>348</v>
      </c>
      <c r="C211" s="401" t="s">
        <v>355</v>
      </c>
      <c r="D211" s="279" t="s">
        <v>1426</v>
      </c>
      <c r="E211" s="279" t="s">
        <v>1427</v>
      </c>
      <c r="F211" s="279" t="s">
        <v>1805</v>
      </c>
      <c r="G211" s="276">
        <v>0</v>
      </c>
      <c r="H211" s="404">
        <v>1</v>
      </c>
      <c r="I211" s="405" t="s">
        <v>1898</v>
      </c>
      <c r="J211" s="408">
        <v>42826</v>
      </c>
      <c r="K211" s="408">
        <v>42916</v>
      </c>
      <c r="L211" s="406">
        <v>301</v>
      </c>
      <c r="M211" s="407">
        <v>18448.04</v>
      </c>
    </row>
    <row r="212" spans="2:13" x14ac:dyDescent="0.25">
      <c r="B212" s="279" t="s">
        <v>348</v>
      </c>
      <c r="C212" s="401" t="s">
        <v>355</v>
      </c>
      <c r="D212" s="279" t="s">
        <v>1428</v>
      </c>
      <c r="E212" s="279" t="s">
        <v>1429</v>
      </c>
      <c r="F212" s="279" t="s">
        <v>1806</v>
      </c>
      <c r="G212" s="276">
        <v>0</v>
      </c>
      <c r="H212" s="404">
        <v>1</v>
      </c>
      <c r="I212" s="405" t="s">
        <v>1898</v>
      </c>
      <c r="J212" s="408">
        <v>42826</v>
      </c>
      <c r="K212" s="408">
        <v>42916</v>
      </c>
      <c r="L212" s="406">
        <v>301</v>
      </c>
      <c r="M212" s="407">
        <v>11453.78</v>
      </c>
    </row>
    <row r="213" spans="2:13" x14ac:dyDescent="0.25">
      <c r="B213" s="279" t="s">
        <v>348</v>
      </c>
      <c r="C213" s="401" t="s">
        <v>688</v>
      </c>
      <c r="D213" s="279" t="s">
        <v>1430</v>
      </c>
      <c r="E213" s="279" t="s">
        <v>1431</v>
      </c>
      <c r="F213" s="279" t="s">
        <v>1807</v>
      </c>
      <c r="G213" s="276">
        <v>0</v>
      </c>
      <c r="H213" s="404">
        <v>1</v>
      </c>
      <c r="I213" s="405" t="s">
        <v>1898</v>
      </c>
      <c r="J213" s="408">
        <v>42826</v>
      </c>
      <c r="K213" s="408">
        <v>42916</v>
      </c>
      <c r="L213" s="406">
        <v>301</v>
      </c>
      <c r="M213" s="407">
        <v>14649.84</v>
      </c>
    </row>
    <row r="214" spans="2:13" x14ac:dyDescent="0.25">
      <c r="B214" s="279" t="s">
        <v>348</v>
      </c>
      <c r="C214" s="401" t="s">
        <v>690</v>
      </c>
      <c r="D214" s="279" t="s">
        <v>1432</v>
      </c>
      <c r="E214" s="279" t="s">
        <v>1433</v>
      </c>
      <c r="F214" s="279" t="s">
        <v>1808</v>
      </c>
      <c r="G214" s="276">
        <v>0</v>
      </c>
      <c r="H214" s="404">
        <v>1</v>
      </c>
      <c r="I214" s="405" t="s">
        <v>1898</v>
      </c>
      <c r="J214" s="408">
        <v>42826</v>
      </c>
      <c r="K214" s="408">
        <v>42916</v>
      </c>
      <c r="L214" s="406">
        <v>301</v>
      </c>
      <c r="M214" s="407">
        <v>21111.079999999998</v>
      </c>
    </row>
    <row r="215" spans="2:13" x14ac:dyDescent="0.25">
      <c r="B215" s="279" t="s">
        <v>348</v>
      </c>
      <c r="C215" s="401" t="s">
        <v>689</v>
      </c>
      <c r="D215" s="279" t="s">
        <v>1434</v>
      </c>
      <c r="E215" s="279" t="s">
        <v>1435</v>
      </c>
      <c r="F215" s="279" t="s">
        <v>1809</v>
      </c>
      <c r="G215" s="276">
        <v>0</v>
      </c>
      <c r="H215" s="404">
        <v>1</v>
      </c>
      <c r="I215" s="405" t="s">
        <v>1898</v>
      </c>
      <c r="J215" s="408">
        <v>42826</v>
      </c>
      <c r="K215" s="408">
        <v>42916</v>
      </c>
      <c r="L215" s="406">
        <v>301</v>
      </c>
      <c r="M215" s="407">
        <v>22235.39</v>
      </c>
    </row>
    <row r="216" spans="2:13" x14ac:dyDescent="0.25">
      <c r="B216" s="279" t="s">
        <v>348</v>
      </c>
      <c r="C216" s="401" t="s">
        <v>689</v>
      </c>
      <c r="D216" s="279" t="s">
        <v>1436</v>
      </c>
      <c r="E216" s="279" t="s">
        <v>1437</v>
      </c>
      <c r="F216" s="279" t="s">
        <v>1810</v>
      </c>
      <c r="G216" s="276">
        <v>0</v>
      </c>
      <c r="H216" s="404">
        <v>1</v>
      </c>
      <c r="I216" s="405" t="s">
        <v>1898</v>
      </c>
      <c r="J216" s="408">
        <v>42826</v>
      </c>
      <c r="K216" s="408">
        <v>42916</v>
      </c>
      <c r="L216" s="406">
        <v>301</v>
      </c>
      <c r="M216" s="407">
        <v>19233.920000000002</v>
      </c>
    </row>
    <row r="217" spans="2:13" x14ac:dyDescent="0.25">
      <c r="B217" s="279" t="s">
        <v>348</v>
      </c>
      <c r="C217" s="401" t="s">
        <v>690</v>
      </c>
      <c r="D217" s="279" t="s">
        <v>1438</v>
      </c>
      <c r="E217" s="279" t="s">
        <v>1439</v>
      </c>
      <c r="F217" s="279" t="s">
        <v>1811</v>
      </c>
      <c r="G217" s="276">
        <v>0</v>
      </c>
      <c r="H217" s="404">
        <v>1</v>
      </c>
      <c r="I217" s="405" t="s">
        <v>1898</v>
      </c>
      <c r="J217" s="408">
        <v>42826</v>
      </c>
      <c r="K217" s="408">
        <v>42916</v>
      </c>
      <c r="L217" s="406">
        <v>301</v>
      </c>
      <c r="M217" s="407">
        <v>18309.91</v>
      </c>
    </row>
    <row r="218" spans="2:13" x14ac:dyDescent="0.25">
      <c r="B218" s="279" t="s">
        <v>348</v>
      </c>
      <c r="C218" s="401" t="s">
        <v>689</v>
      </c>
      <c r="D218" s="279" t="s">
        <v>1440</v>
      </c>
      <c r="E218" s="279" t="s">
        <v>1441</v>
      </c>
      <c r="F218" s="279" t="s">
        <v>1812</v>
      </c>
      <c r="G218" s="276">
        <v>0</v>
      </c>
      <c r="H218" s="404">
        <v>1</v>
      </c>
      <c r="I218" s="405" t="s">
        <v>1898</v>
      </c>
      <c r="J218" s="408">
        <v>42826</v>
      </c>
      <c r="K218" s="408">
        <v>42916</v>
      </c>
      <c r="L218" s="406">
        <v>301</v>
      </c>
      <c r="M218" s="407">
        <v>27146.850000000002</v>
      </c>
    </row>
    <row r="219" spans="2:13" x14ac:dyDescent="0.25">
      <c r="B219" s="279" t="s">
        <v>348</v>
      </c>
      <c r="C219" s="401" t="s">
        <v>355</v>
      </c>
      <c r="D219" s="279" t="s">
        <v>1442</v>
      </c>
      <c r="E219" s="279" t="s">
        <v>1443</v>
      </c>
      <c r="F219" s="279" t="s">
        <v>1813</v>
      </c>
      <c r="G219" s="276">
        <v>0</v>
      </c>
      <c r="H219" s="404">
        <v>1</v>
      </c>
      <c r="I219" s="405" t="s">
        <v>1898</v>
      </c>
      <c r="J219" s="408">
        <v>42826</v>
      </c>
      <c r="K219" s="408">
        <v>42916</v>
      </c>
      <c r="L219" s="406">
        <v>301</v>
      </c>
      <c r="M219" s="407">
        <v>14387.07</v>
      </c>
    </row>
    <row r="220" spans="2:13" x14ac:dyDescent="0.25">
      <c r="B220" s="279" t="s">
        <v>348</v>
      </c>
      <c r="C220" s="401" t="s">
        <v>690</v>
      </c>
      <c r="D220" s="279" t="s">
        <v>1444</v>
      </c>
      <c r="E220" s="279" t="s">
        <v>1445</v>
      </c>
      <c r="F220" s="279" t="s">
        <v>1814</v>
      </c>
      <c r="G220" s="276">
        <v>0</v>
      </c>
      <c r="H220" s="404">
        <v>1</v>
      </c>
      <c r="I220" s="405" t="s">
        <v>1898</v>
      </c>
      <c r="J220" s="408">
        <v>42826</v>
      </c>
      <c r="K220" s="408">
        <v>42916</v>
      </c>
      <c r="L220" s="406">
        <v>301</v>
      </c>
      <c r="M220" s="407">
        <v>28253.64</v>
      </c>
    </row>
    <row r="221" spans="2:13" x14ac:dyDescent="0.25">
      <c r="B221" s="279" t="s">
        <v>348</v>
      </c>
      <c r="C221" s="401" t="s">
        <v>690</v>
      </c>
      <c r="D221" s="279" t="s">
        <v>1446</v>
      </c>
      <c r="E221" s="279" t="s">
        <v>1447</v>
      </c>
      <c r="F221" s="279" t="s">
        <v>1815</v>
      </c>
      <c r="G221" s="276">
        <v>0</v>
      </c>
      <c r="H221" s="404">
        <v>1</v>
      </c>
      <c r="I221" s="405" t="s">
        <v>1898</v>
      </c>
      <c r="J221" s="408">
        <v>42826</v>
      </c>
      <c r="K221" s="408">
        <v>42916</v>
      </c>
      <c r="L221" s="406">
        <v>301</v>
      </c>
      <c r="M221" s="407">
        <v>29539.18</v>
      </c>
    </row>
    <row r="222" spans="2:13" x14ac:dyDescent="0.25">
      <c r="B222" s="279" t="s">
        <v>348</v>
      </c>
      <c r="C222" s="401" t="s">
        <v>689</v>
      </c>
      <c r="D222" s="279" t="s">
        <v>1448</v>
      </c>
      <c r="E222" s="279" t="s">
        <v>1449</v>
      </c>
      <c r="F222" s="279" t="s">
        <v>1816</v>
      </c>
      <c r="G222" s="276">
        <v>0</v>
      </c>
      <c r="H222" s="404">
        <v>1</v>
      </c>
      <c r="I222" s="405" t="s">
        <v>1898</v>
      </c>
      <c r="J222" s="408">
        <v>42826</v>
      </c>
      <c r="K222" s="408">
        <v>42916</v>
      </c>
      <c r="L222" s="406">
        <v>301</v>
      </c>
      <c r="M222" s="407">
        <v>25339.38</v>
      </c>
    </row>
    <row r="223" spans="2:13" x14ac:dyDescent="0.25">
      <c r="B223" s="279" t="s">
        <v>348</v>
      </c>
      <c r="C223" s="401" t="s">
        <v>689</v>
      </c>
      <c r="D223" s="279" t="s">
        <v>1450</v>
      </c>
      <c r="E223" s="279" t="s">
        <v>1451</v>
      </c>
      <c r="F223" s="279" t="s">
        <v>1817</v>
      </c>
      <c r="G223" s="276">
        <v>0</v>
      </c>
      <c r="H223" s="404">
        <v>1</v>
      </c>
      <c r="I223" s="405" t="s">
        <v>1898</v>
      </c>
      <c r="J223" s="408">
        <v>42826</v>
      </c>
      <c r="K223" s="408">
        <v>42916</v>
      </c>
      <c r="L223" s="406">
        <v>301</v>
      </c>
      <c r="M223" s="407">
        <v>8676.98</v>
      </c>
    </row>
    <row r="224" spans="2:13" x14ac:dyDescent="0.25">
      <c r="B224" s="279" t="s">
        <v>348</v>
      </c>
      <c r="C224" s="401" t="s">
        <v>688</v>
      </c>
      <c r="D224" s="279" t="s">
        <v>1452</v>
      </c>
      <c r="E224" s="279" t="s">
        <v>1453</v>
      </c>
      <c r="F224" s="279" t="s">
        <v>1818</v>
      </c>
      <c r="G224" s="276">
        <v>0</v>
      </c>
      <c r="H224" s="404">
        <v>1</v>
      </c>
      <c r="I224" s="405" t="s">
        <v>1898</v>
      </c>
      <c r="J224" s="408">
        <v>42826</v>
      </c>
      <c r="K224" s="408">
        <v>42916</v>
      </c>
      <c r="L224" s="406">
        <v>301</v>
      </c>
      <c r="M224" s="407">
        <v>34740.5</v>
      </c>
    </row>
    <row r="225" spans="2:13" x14ac:dyDescent="0.25">
      <c r="B225" s="279" t="s">
        <v>348</v>
      </c>
      <c r="C225" s="401" t="s">
        <v>690</v>
      </c>
      <c r="D225" s="279" t="s">
        <v>1454</v>
      </c>
      <c r="E225" s="279" t="s">
        <v>1455</v>
      </c>
      <c r="F225" s="279" t="s">
        <v>1819</v>
      </c>
      <c r="G225" s="276">
        <v>0</v>
      </c>
      <c r="H225" s="404">
        <v>1</v>
      </c>
      <c r="I225" s="405" t="s">
        <v>1898</v>
      </c>
      <c r="J225" s="408">
        <v>42826</v>
      </c>
      <c r="K225" s="408">
        <v>42916</v>
      </c>
      <c r="L225" s="406">
        <v>301</v>
      </c>
      <c r="M225" s="407">
        <v>26416.590000000004</v>
      </c>
    </row>
    <row r="226" spans="2:13" x14ac:dyDescent="0.25">
      <c r="B226" s="279" t="s">
        <v>348</v>
      </c>
      <c r="C226" s="401" t="s">
        <v>686</v>
      </c>
      <c r="D226" s="279" t="s">
        <v>1456</v>
      </c>
      <c r="E226" s="279" t="s">
        <v>1457</v>
      </c>
      <c r="F226" s="279" t="s">
        <v>1820</v>
      </c>
      <c r="G226" s="276">
        <v>0</v>
      </c>
      <c r="H226" s="404">
        <v>1</v>
      </c>
      <c r="I226" s="405" t="s">
        <v>1898</v>
      </c>
      <c r="J226" s="408">
        <v>42826</v>
      </c>
      <c r="K226" s="408">
        <v>42916</v>
      </c>
      <c r="L226" s="406">
        <v>301</v>
      </c>
      <c r="M226" s="407">
        <v>20248.829999999998</v>
      </c>
    </row>
    <row r="227" spans="2:13" x14ac:dyDescent="0.25">
      <c r="B227" s="279" t="s">
        <v>348</v>
      </c>
      <c r="C227" s="401" t="s">
        <v>689</v>
      </c>
      <c r="D227" s="279" t="s">
        <v>1458</v>
      </c>
      <c r="E227" s="279" t="s">
        <v>1459</v>
      </c>
      <c r="F227" s="279" t="s">
        <v>1821</v>
      </c>
      <c r="G227" s="276">
        <v>0</v>
      </c>
      <c r="H227" s="404">
        <v>1</v>
      </c>
      <c r="I227" s="405" t="s">
        <v>1898</v>
      </c>
      <c r="J227" s="408">
        <v>42826</v>
      </c>
      <c r="K227" s="408">
        <v>42916</v>
      </c>
      <c r="L227" s="406">
        <v>301</v>
      </c>
      <c r="M227" s="407">
        <v>18672.400000000001</v>
      </c>
    </row>
    <row r="228" spans="2:13" x14ac:dyDescent="0.25">
      <c r="B228" s="279" t="s">
        <v>348</v>
      </c>
      <c r="C228" s="401" t="s">
        <v>688</v>
      </c>
      <c r="D228" s="279" t="s">
        <v>1460</v>
      </c>
      <c r="E228" s="279" t="s">
        <v>1461</v>
      </c>
      <c r="F228" s="279" t="s">
        <v>1822</v>
      </c>
      <c r="G228" s="276">
        <v>0</v>
      </c>
      <c r="H228" s="404">
        <v>1</v>
      </c>
      <c r="I228" s="405" t="s">
        <v>1898</v>
      </c>
      <c r="J228" s="408">
        <v>42826</v>
      </c>
      <c r="K228" s="408">
        <v>42916</v>
      </c>
      <c r="L228" s="406">
        <v>301</v>
      </c>
      <c r="M228" s="407">
        <v>23514.52</v>
      </c>
    </row>
    <row r="229" spans="2:13" x14ac:dyDescent="0.25">
      <c r="B229" s="279" t="s">
        <v>348</v>
      </c>
      <c r="C229" s="401" t="s">
        <v>689</v>
      </c>
      <c r="D229" s="279" t="s">
        <v>1462</v>
      </c>
      <c r="E229" s="279" t="s">
        <v>1463</v>
      </c>
      <c r="F229" s="279" t="s">
        <v>1823</v>
      </c>
      <c r="G229" s="276">
        <v>0</v>
      </c>
      <c r="H229" s="404">
        <v>1</v>
      </c>
      <c r="I229" s="405" t="s">
        <v>1898</v>
      </c>
      <c r="J229" s="408">
        <v>42826</v>
      </c>
      <c r="K229" s="408">
        <v>42916</v>
      </c>
      <c r="L229" s="406">
        <v>301</v>
      </c>
      <c r="M229" s="407">
        <v>22578.019999999997</v>
      </c>
    </row>
    <row r="230" spans="2:13" x14ac:dyDescent="0.25">
      <c r="B230" s="279" t="s">
        <v>348</v>
      </c>
      <c r="C230" s="401" t="s">
        <v>688</v>
      </c>
      <c r="D230" s="279" t="s">
        <v>1464</v>
      </c>
      <c r="E230" s="279" t="s">
        <v>1465</v>
      </c>
      <c r="F230" s="279" t="s">
        <v>1824</v>
      </c>
      <c r="G230" s="276">
        <v>0</v>
      </c>
      <c r="H230" s="404">
        <v>1</v>
      </c>
      <c r="I230" s="405" t="s">
        <v>1898</v>
      </c>
      <c r="J230" s="408">
        <v>42826</v>
      </c>
      <c r="K230" s="408">
        <v>42916</v>
      </c>
      <c r="L230" s="406">
        <v>301</v>
      </c>
      <c r="M230" s="407">
        <v>6856.63</v>
      </c>
    </row>
    <row r="231" spans="2:13" x14ac:dyDescent="0.25">
      <c r="B231" s="279" t="s">
        <v>348</v>
      </c>
      <c r="C231" s="401" t="s">
        <v>689</v>
      </c>
      <c r="D231" s="279" t="s">
        <v>1466</v>
      </c>
      <c r="E231" s="279" t="s">
        <v>1467</v>
      </c>
      <c r="F231" s="279" t="s">
        <v>1825</v>
      </c>
      <c r="G231" s="276">
        <v>0</v>
      </c>
      <c r="H231" s="404">
        <v>1</v>
      </c>
      <c r="I231" s="405" t="s">
        <v>1898</v>
      </c>
      <c r="J231" s="408">
        <v>42826</v>
      </c>
      <c r="K231" s="408">
        <v>42916</v>
      </c>
      <c r="L231" s="406">
        <v>301</v>
      </c>
      <c r="M231" s="407">
        <v>25469.11</v>
      </c>
    </row>
    <row r="232" spans="2:13" x14ac:dyDescent="0.25">
      <c r="B232" s="279" t="s">
        <v>348</v>
      </c>
      <c r="C232" s="401" t="s">
        <v>690</v>
      </c>
      <c r="D232" s="279" t="s">
        <v>1468</v>
      </c>
      <c r="E232" s="279" t="s">
        <v>1469</v>
      </c>
      <c r="F232" s="279" t="s">
        <v>1826</v>
      </c>
      <c r="G232" s="276">
        <v>0</v>
      </c>
      <c r="H232" s="404">
        <v>1</v>
      </c>
      <c r="I232" s="405" t="s">
        <v>1898</v>
      </c>
      <c r="J232" s="408">
        <v>42826</v>
      </c>
      <c r="K232" s="408">
        <v>42916</v>
      </c>
      <c r="L232" s="406">
        <v>301</v>
      </c>
      <c r="M232" s="407">
        <v>27738.950000000004</v>
      </c>
    </row>
    <row r="233" spans="2:13" x14ac:dyDescent="0.25">
      <c r="B233" s="279" t="s">
        <v>348</v>
      </c>
      <c r="C233" s="401" t="s">
        <v>355</v>
      </c>
      <c r="D233" s="279" t="s">
        <v>1470</v>
      </c>
      <c r="E233" s="279" t="s">
        <v>1471</v>
      </c>
      <c r="F233" s="279" t="s">
        <v>1827</v>
      </c>
      <c r="G233" s="276">
        <v>0</v>
      </c>
      <c r="H233" s="404">
        <v>1</v>
      </c>
      <c r="I233" s="405" t="s">
        <v>1898</v>
      </c>
      <c r="J233" s="408">
        <v>42826</v>
      </c>
      <c r="K233" s="408">
        <v>42916</v>
      </c>
      <c r="L233" s="406">
        <v>301</v>
      </c>
      <c r="M233" s="407">
        <v>17965.82</v>
      </c>
    </row>
    <row r="234" spans="2:13" x14ac:dyDescent="0.25">
      <c r="B234" s="279" t="s">
        <v>348</v>
      </c>
      <c r="C234" s="401" t="s">
        <v>689</v>
      </c>
      <c r="D234" s="279" t="s">
        <v>1472</v>
      </c>
      <c r="E234" s="279" t="s">
        <v>1473</v>
      </c>
      <c r="F234" s="279" t="s">
        <v>1828</v>
      </c>
      <c r="G234" s="276">
        <v>0</v>
      </c>
      <c r="H234" s="404">
        <v>1</v>
      </c>
      <c r="I234" s="405" t="s">
        <v>1898</v>
      </c>
      <c r="J234" s="408">
        <v>42826</v>
      </c>
      <c r="K234" s="408">
        <v>42916</v>
      </c>
      <c r="L234" s="406">
        <v>301</v>
      </c>
      <c r="M234" s="407">
        <v>17286.809999999998</v>
      </c>
    </row>
    <row r="235" spans="2:13" x14ac:dyDescent="0.25">
      <c r="B235" s="279" t="s">
        <v>348</v>
      </c>
      <c r="C235" s="401" t="s">
        <v>688</v>
      </c>
      <c r="D235" s="279" t="s">
        <v>1474</v>
      </c>
      <c r="E235" s="279" t="s">
        <v>1475</v>
      </c>
      <c r="F235" s="279" t="s">
        <v>1829</v>
      </c>
      <c r="G235" s="276">
        <v>0</v>
      </c>
      <c r="H235" s="404">
        <v>1</v>
      </c>
      <c r="I235" s="405" t="s">
        <v>1898</v>
      </c>
      <c r="J235" s="408">
        <v>42826</v>
      </c>
      <c r="K235" s="408">
        <v>42916</v>
      </c>
      <c r="L235" s="406">
        <v>301</v>
      </c>
      <c r="M235" s="407">
        <v>20047.419999999998</v>
      </c>
    </row>
    <row r="236" spans="2:13" x14ac:dyDescent="0.25">
      <c r="B236" s="279" t="s">
        <v>348</v>
      </c>
      <c r="C236" s="401" t="s">
        <v>686</v>
      </c>
      <c r="D236" s="279" t="s">
        <v>1476</v>
      </c>
      <c r="E236" s="279" t="s">
        <v>1972</v>
      </c>
      <c r="F236" s="279" t="s">
        <v>1830</v>
      </c>
      <c r="G236" s="276">
        <v>0</v>
      </c>
      <c r="H236" s="404">
        <v>1</v>
      </c>
      <c r="I236" s="405" t="s">
        <v>1898</v>
      </c>
      <c r="J236" s="408">
        <v>42826</v>
      </c>
      <c r="K236" s="408">
        <v>42916</v>
      </c>
      <c r="L236" s="406">
        <v>301</v>
      </c>
      <c r="M236" s="407">
        <v>19971.509999999998</v>
      </c>
    </row>
    <row r="237" spans="2:13" x14ac:dyDescent="0.25">
      <c r="B237" s="279" t="s">
        <v>348</v>
      </c>
      <c r="C237" s="401" t="s">
        <v>355</v>
      </c>
      <c r="D237" s="279" t="s">
        <v>1477</v>
      </c>
      <c r="E237" s="279" t="s">
        <v>1478</v>
      </c>
      <c r="F237" s="279" t="s">
        <v>1831</v>
      </c>
      <c r="G237" s="276">
        <v>0</v>
      </c>
      <c r="H237" s="404">
        <v>1</v>
      </c>
      <c r="I237" s="405" t="s">
        <v>1898</v>
      </c>
      <c r="J237" s="408">
        <v>42826</v>
      </c>
      <c r="K237" s="408">
        <v>42916</v>
      </c>
      <c r="L237" s="406">
        <v>301</v>
      </c>
      <c r="M237" s="407">
        <v>23175.64</v>
      </c>
    </row>
    <row r="238" spans="2:13" x14ac:dyDescent="0.25">
      <c r="B238" s="279" t="s">
        <v>348</v>
      </c>
      <c r="C238" s="401" t="s">
        <v>686</v>
      </c>
      <c r="D238" s="279" t="s">
        <v>1479</v>
      </c>
      <c r="E238" s="279" t="s">
        <v>1480</v>
      </c>
      <c r="F238" s="279" t="s">
        <v>1832</v>
      </c>
      <c r="G238" s="276">
        <v>0</v>
      </c>
      <c r="H238" s="404">
        <v>1</v>
      </c>
      <c r="I238" s="405" t="s">
        <v>1898</v>
      </c>
      <c r="J238" s="408">
        <v>42826</v>
      </c>
      <c r="K238" s="408">
        <v>42916</v>
      </c>
      <c r="L238" s="406">
        <v>301</v>
      </c>
      <c r="M238" s="407">
        <v>20985.739999999998</v>
      </c>
    </row>
    <row r="239" spans="2:13" x14ac:dyDescent="0.25">
      <c r="B239" s="279" t="s">
        <v>348</v>
      </c>
      <c r="C239" s="401" t="s">
        <v>688</v>
      </c>
      <c r="D239" s="279" t="s">
        <v>1481</v>
      </c>
      <c r="E239" s="279" t="s">
        <v>1482</v>
      </c>
      <c r="F239" s="279" t="s">
        <v>1833</v>
      </c>
      <c r="G239" s="276">
        <v>0</v>
      </c>
      <c r="H239" s="404">
        <v>1</v>
      </c>
      <c r="I239" s="405" t="s">
        <v>1898</v>
      </c>
      <c r="J239" s="408">
        <v>42826</v>
      </c>
      <c r="K239" s="408">
        <v>42916</v>
      </c>
      <c r="L239" s="406">
        <v>301</v>
      </c>
      <c r="M239" s="407">
        <v>24235.490000000005</v>
      </c>
    </row>
    <row r="240" spans="2:13" x14ac:dyDescent="0.25">
      <c r="B240" s="279" t="s">
        <v>348</v>
      </c>
      <c r="C240" s="401" t="s">
        <v>688</v>
      </c>
      <c r="D240" s="279" t="s">
        <v>1483</v>
      </c>
      <c r="E240" s="279" t="s">
        <v>1484</v>
      </c>
      <c r="F240" s="279" t="s">
        <v>1834</v>
      </c>
      <c r="G240" s="276">
        <v>0</v>
      </c>
      <c r="H240" s="404">
        <v>1</v>
      </c>
      <c r="I240" s="405" t="s">
        <v>1898</v>
      </c>
      <c r="J240" s="408">
        <v>42826</v>
      </c>
      <c r="K240" s="408">
        <v>42916</v>
      </c>
      <c r="L240" s="406">
        <v>301</v>
      </c>
      <c r="M240" s="407">
        <v>23392.33</v>
      </c>
    </row>
    <row r="241" spans="2:13" x14ac:dyDescent="0.25">
      <c r="B241" s="279" t="s">
        <v>348</v>
      </c>
      <c r="C241" s="401" t="s">
        <v>686</v>
      </c>
      <c r="D241" s="279" t="s">
        <v>1485</v>
      </c>
      <c r="E241" s="279" t="s">
        <v>1486</v>
      </c>
      <c r="F241" s="279" t="s">
        <v>1835</v>
      </c>
      <c r="G241" s="276">
        <v>0</v>
      </c>
      <c r="H241" s="404">
        <v>1</v>
      </c>
      <c r="I241" s="405" t="s">
        <v>1898</v>
      </c>
      <c r="J241" s="408">
        <v>42826</v>
      </c>
      <c r="K241" s="408">
        <v>42916</v>
      </c>
      <c r="L241" s="406">
        <v>301</v>
      </c>
      <c r="M241" s="407">
        <v>18552.689999999999</v>
      </c>
    </row>
    <row r="242" spans="2:13" x14ac:dyDescent="0.25">
      <c r="B242" s="279" t="s">
        <v>348</v>
      </c>
      <c r="C242" s="401" t="s">
        <v>355</v>
      </c>
      <c r="D242" s="279" t="s">
        <v>1487</v>
      </c>
      <c r="E242" s="279" t="s">
        <v>1488</v>
      </c>
      <c r="F242" s="279" t="s">
        <v>1836</v>
      </c>
      <c r="G242" s="276">
        <v>0</v>
      </c>
      <c r="H242" s="404">
        <v>1</v>
      </c>
      <c r="I242" s="405" t="s">
        <v>1898</v>
      </c>
      <c r="J242" s="408">
        <v>42826</v>
      </c>
      <c r="K242" s="408">
        <v>42916</v>
      </c>
      <c r="L242" s="406">
        <v>301</v>
      </c>
      <c r="M242" s="407">
        <v>6417.92</v>
      </c>
    </row>
    <row r="243" spans="2:13" x14ac:dyDescent="0.25">
      <c r="B243" s="279" t="s">
        <v>348</v>
      </c>
      <c r="C243" s="401" t="s">
        <v>355</v>
      </c>
      <c r="D243" s="279" t="s">
        <v>1489</v>
      </c>
      <c r="E243" s="279" t="s">
        <v>1490</v>
      </c>
      <c r="F243" s="279" t="s">
        <v>1837</v>
      </c>
      <c r="G243" s="276">
        <v>0</v>
      </c>
      <c r="H243" s="404">
        <v>1</v>
      </c>
      <c r="I243" s="405" t="s">
        <v>1898</v>
      </c>
      <c r="J243" s="408">
        <v>42826</v>
      </c>
      <c r="K243" s="408">
        <v>42916</v>
      </c>
      <c r="L243" s="406">
        <v>301</v>
      </c>
      <c r="M243" s="407">
        <v>22391.05</v>
      </c>
    </row>
    <row r="244" spans="2:13" x14ac:dyDescent="0.25">
      <c r="B244" s="279" t="s">
        <v>348</v>
      </c>
      <c r="C244" s="401" t="s">
        <v>689</v>
      </c>
      <c r="D244" s="279" t="s">
        <v>1491</v>
      </c>
      <c r="E244" s="279" t="s">
        <v>1492</v>
      </c>
      <c r="F244" s="279" t="s">
        <v>1838</v>
      </c>
      <c r="G244" s="276">
        <v>0</v>
      </c>
      <c r="H244" s="404">
        <v>1</v>
      </c>
      <c r="I244" s="405" t="s">
        <v>1898</v>
      </c>
      <c r="J244" s="408">
        <v>42826</v>
      </c>
      <c r="K244" s="408">
        <v>42916</v>
      </c>
      <c r="L244" s="406">
        <v>301</v>
      </c>
      <c r="M244" s="407">
        <v>7861.84</v>
      </c>
    </row>
    <row r="245" spans="2:13" x14ac:dyDescent="0.25">
      <c r="B245" s="279" t="s">
        <v>348</v>
      </c>
      <c r="C245" s="401" t="s">
        <v>355</v>
      </c>
      <c r="D245" s="279" t="s">
        <v>1493</v>
      </c>
      <c r="E245" s="279" t="s">
        <v>1494</v>
      </c>
      <c r="F245" s="279" t="s">
        <v>1839</v>
      </c>
      <c r="G245" s="276">
        <v>0</v>
      </c>
      <c r="H245" s="404">
        <v>1</v>
      </c>
      <c r="I245" s="405" t="s">
        <v>1898</v>
      </c>
      <c r="J245" s="408">
        <v>42826</v>
      </c>
      <c r="K245" s="408">
        <v>42916</v>
      </c>
      <c r="L245" s="406">
        <v>301</v>
      </c>
      <c r="M245" s="407">
        <v>16337.82</v>
      </c>
    </row>
    <row r="246" spans="2:13" x14ac:dyDescent="0.25">
      <c r="B246" s="279" t="s">
        <v>348</v>
      </c>
      <c r="C246" s="401" t="s">
        <v>686</v>
      </c>
      <c r="D246" s="279" t="s">
        <v>1495</v>
      </c>
      <c r="E246" s="279" t="s">
        <v>1496</v>
      </c>
      <c r="F246" s="279" t="s">
        <v>1840</v>
      </c>
      <c r="G246" s="276">
        <v>0</v>
      </c>
      <c r="H246" s="404">
        <v>1</v>
      </c>
      <c r="I246" s="405" t="s">
        <v>1898</v>
      </c>
      <c r="J246" s="408">
        <v>42826</v>
      </c>
      <c r="K246" s="408">
        <v>42916</v>
      </c>
      <c r="L246" s="406">
        <v>301</v>
      </c>
      <c r="M246" s="407">
        <v>21908.100000000002</v>
      </c>
    </row>
    <row r="247" spans="2:13" x14ac:dyDescent="0.25">
      <c r="B247" s="279" t="s">
        <v>348</v>
      </c>
      <c r="C247" s="401" t="s">
        <v>686</v>
      </c>
      <c r="D247" s="279" t="s">
        <v>1497</v>
      </c>
      <c r="E247" s="279" t="s">
        <v>1498</v>
      </c>
      <c r="F247" s="279" t="s">
        <v>1841</v>
      </c>
      <c r="G247" s="276">
        <v>0</v>
      </c>
      <c r="H247" s="404">
        <v>1</v>
      </c>
      <c r="I247" s="405" t="s">
        <v>1898</v>
      </c>
      <c r="J247" s="408">
        <v>42826</v>
      </c>
      <c r="K247" s="408">
        <v>42916</v>
      </c>
      <c r="L247" s="406">
        <v>301</v>
      </c>
      <c r="M247" s="407">
        <v>25085.309999999998</v>
      </c>
    </row>
    <row r="248" spans="2:13" x14ac:dyDescent="0.25">
      <c r="B248" s="279" t="s">
        <v>348</v>
      </c>
      <c r="C248" s="401" t="s">
        <v>686</v>
      </c>
      <c r="D248" s="279" t="s">
        <v>1499</v>
      </c>
      <c r="E248" s="279" t="s">
        <v>1500</v>
      </c>
      <c r="F248" s="279" t="s">
        <v>1842</v>
      </c>
      <c r="G248" s="276">
        <v>0</v>
      </c>
      <c r="H248" s="404">
        <v>1</v>
      </c>
      <c r="I248" s="405" t="s">
        <v>1898</v>
      </c>
      <c r="J248" s="408">
        <v>42826</v>
      </c>
      <c r="K248" s="408">
        <v>42916</v>
      </c>
      <c r="L248" s="406">
        <v>301</v>
      </c>
      <c r="M248" s="407">
        <v>20736.37</v>
      </c>
    </row>
    <row r="249" spans="2:13" x14ac:dyDescent="0.25">
      <c r="B249" s="279" t="s">
        <v>348</v>
      </c>
      <c r="C249" s="401" t="s">
        <v>686</v>
      </c>
      <c r="D249" s="279" t="s">
        <v>1501</v>
      </c>
      <c r="E249" s="279" t="s">
        <v>1502</v>
      </c>
      <c r="F249" s="279" t="s">
        <v>1843</v>
      </c>
      <c r="G249" s="276">
        <v>0</v>
      </c>
      <c r="H249" s="404">
        <v>1</v>
      </c>
      <c r="I249" s="405" t="s">
        <v>1898</v>
      </c>
      <c r="J249" s="408">
        <v>42826</v>
      </c>
      <c r="K249" s="408">
        <v>42916</v>
      </c>
      <c r="L249" s="406">
        <v>301</v>
      </c>
      <c r="M249" s="407">
        <v>27278.06</v>
      </c>
    </row>
    <row r="250" spans="2:13" x14ac:dyDescent="0.25">
      <c r="B250" s="279" t="s">
        <v>348</v>
      </c>
      <c r="C250" s="401" t="s">
        <v>686</v>
      </c>
      <c r="D250" s="279" t="s">
        <v>1503</v>
      </c>
      <c r="E250" s="279" t="s">
        <v>1504</v>
      </c>
      <c r="F250" s="279" t="s">
        <v>1844</v>
      </c>
      <c r="G250" s="276">
        <v>0</v>
      </c>
      <c r="H250" s="404">
        <v>1</v>
      </c>
      <c r="I250" s="405" t="s">
        <v>1898</v>
      </c>
      <c r="J250" s="408">
        <v>42826</v>
      </c>
      <c r="K250" s="408">
        <v>42916</v>
      </c>
      <c r="L250" s="406">
        <v>301</v>
      </c>
      <c r="M250" s="407">
        <v>23222.91</v>
      </c>
    </row>
    <row r="251" spans="2:13" x14ac:dyDescent="0.25">
      <c r="B251" s="279" t="s">
        <v>348</v>
      </c>
      <c r="C251" s="401" t="s">
        <v>686</v>
      </c>
      <c r="D251" s="279" t="s">
        <v>1505</v>
      </c>
      <c r="E251" s="279" t="s">
        <v>1506</v>
      </c>
      <c r="F251" s="279" t="s">
        <v>1845</v>
      </c>
      <c r="G251" s="276">
        <v>0</v>
      </c>
      <c r="H251" s="404">
        <v>1</v>
      </c>
      <c r="I251" s="405" t="s">
        <v>1898</v>
      </c>
      <c r="J251" s="408">
        <v>42826</v>
      </c>
      <c r="K251" s="408">
        <v>42916</v>
      </c>
      <c r="L251" s="406">
        <v>301</v>
      </c>
      <c r="M251" s="407">
        <v>28315.059999999998</v>
      </c>
    </row>
    <row r="252" spans="2:13" x14ac:dyDescent="0.25">
      <c r="B252" s="279" t="s">
        <v>348</v>
      </c>
      <c r="C252" s="401" t="s">
        <v>355</v>
      </c>
      <c r="D252" s="279" t="s">
        <v>1507</v>
      </c>
      <c r="E252" s="279" t="s">
        <v>1508</v>
      </c>
      <c r="F252" s="279" t="s">
        <v>1846</v>
      </c>
      <c r="G252" s="276">
        <v>0</v>
      </c>
      <c r="H252" s="404">
        <v>1</v>
      </c>
      <c r="I252" s="405" t="s">
        <v>1898</v>
      </c>
      <c r="J252" s="408">
        <v>42826</v>
      </c>
      <c r="K252" s="408">
        <v>42916</v>
      </c>
      <c r="L252" s="406">
        <v>301</v>
      </c>
      <c r="M252" s="407">
        <v>29423.5</v>
      </c>
    </row>
    <row r="253" spans="2:13" x14ac:dyDescent="0.25">
      <c r="B253" s="279" t="s">
        <v>348</v>
      </c>
      <c r="C253" s="401" t="s">
        <v>689</v>
      </c>
      <c r="D253" s="279" t="s">
        <v>1509</v>
      </c>
      <c r="E253" s="279" t="s">
        <v>1510</v>
      </c>
      <c r="F253" s="279" t="s">
        <v>1847</v>
      </c>
      <c r="G253" s="276">
        <v>0</v>
      </c>
      <c r="H253" s="404">
        <v>1</v>
      </c>
      <c r="I253" s="405" t="s">
        <v>1898</v>
      </c>
      <c r="J253" s="408">
        <v>42826</v>
      </c>
      <c r="K253" s="408">
        <v>42916</v>
      </c>
      <c r="L253" s="406">
        <v>301</v>
      </c>
      <c r="M253" s="407">
        <v>19145.64</v>
      </c>
    </row>
    <row r="254" spans="2:13" x14ac:dyDescent="0.25">
      <c r="B254" s="279" t="s">
        <v>348</v>
      </c>
      <c r="C254" s="401" t="s">
        <v>690</v>
      </c>
      <c r="D254" s="279" t="s">
        <v>1511</v>
      </c>
      <c r="E254" s="279" t="s">
        <v>1512</v>
      </c>
      <c r="F254" s="279" t="s">
        <v>1848</v>
      </c>
      <c r="G254" s="276">
        <v>0</v>
      </c>
      <c r="H254" s="404">
        <v>1</v>
      </c>
      <c r="I254" s="405" t="s">
        <v>1898</v>
      </c>
      <c r="J254" s="408">
        <v>42826</v>
      </c>
      <c r="K254" s="408">
        <v>42916</v>
      </c>
      <c r="L254" s="406">
        <v>301</v>
      </c>
      <c r="M254" s="407">
        <v>21889.37</v>
      </c>
    </row>
    <row r="255" spans="2:13" x14ac:dyDescent="0.25">
      <c r="B255" s="279" t="s">
        <v>348</v>
      </c>
      <c r="C255" s="401" t="s">
        <v>688</v>
      </c>
      <c r="D255" s="279" t="s">
        <v>1513</v>
      </c>
      <c r="E255" s="279" t="s">
        <v>1514</v>
      </c>
      <c r="F255" s="279" t="s">
        <v>1849</v>
      </c>
      <c r="G255" s="276">
        <v>0</v>
      </c>
      <c r="H255" s="404">
        <v>1</v>
      </c>
      <c r="I255" s="405" t="s">
        <v>1898</v>
      </c>
      <c r="J255" s="408">
        <v>42826</v>
      </c>
      <c r="K255" s="408">
        <v>42916</v>
      </c>
      <c r="L255" s="406">
        <v>301</v>
      </c>
      <c r="M255" s="407">
        <v>33076.28</v>
      </c>
    </row>
    <row r="256" spans="2:13" x14ac:dyDescent="0.25">
      <c r="B256" s="279" t="s">
        <v>348</v>
      </c>
      <c r="C256" s="401" t="s">
        <v>689</v>
      </c>
      <c r="D256" s="279" t="s">
        <v>1515</v>
      </c>
      <c r="E256" s="279" t="s">
        <v>1516</v>
      </c>
      <c r="F256" s="279" t="s">
        <v>1850</v>
      </c>
      <c r="G256" s="276">
        <v>0</v>
      </c>
      <c r="H256" s="404">
        <v>1</v>
      </c>
      <c r="I256" s="405" t="s">
        <v>1898</v>
      </c>
      <c r="J256" s="408">
        <v>42826</v>
      </c>
      <c r="K256" s="408">
        <v>42916</v>
      </c>
      <c r="L256" s="406">
        <v>301</v>
      </c>
      <c r="M256" s="407">
        <v>13428.920000000002</v>
      </c>
    </row>
    <row r="257" spans="2:13" x14ac:dyDescent="0.25">
      <c r="B257" s="279" t="s">
        <v>348</v>
      </c>
      <c r="C257" s="401" t="s">
        <v>689</v>
      </c>
      <c r="D257" s="279" t="s">
        <v>1517</v>
      </c>
      <c r="E257" s="279" t="s">
        <v>1518</v>
      </c>
      <c r="F257" s="279" t="s">
        <v>1851</v>
      </c>
      <c r="G257" s="276">
        <v>0</v>
      </c>
      <c r="H257" s="404">
        <v>1</v>
      </c>
      <c r="I257" s="405" t="s">
        <v>1898</v>
      </c>
      <c r="J257" s="408">
        <v>42826</v>
      </c>
      <c r="K257" s="408">
        <v>42916</v>
      </c>
      <c r="L257" s="406">
        <v>301</v>
      </c>
      <c r="M257" s="407">
        <v>27280.71</v>
      </c>
    </row>
    <row r="258" spans="2:13" x14ac:dyDescent="0.25">
      <c r="B258" s="279" t="s">
        <v>348</v>
      </c>
      <c r="C258" s="401" t="s">
        <v>689</v>
      </c>
      <c r="D258" s="279" t="s">
        <v>1519</v>
      </c>
      <c r="E258" s="279" t="s">
        <v>1520</v>
      </c>
      <c r="F258" s="279" t="s">
        <v>1852</v>
      </c>
      <c r="G258" s="276">
        <v>0</v>
      </c>
      <c r="H258" s="404">
        <v>1</v>
      </c>
      <c r="I258" s="405" t="s">
        <v>1898</v>
      </c>
      <c r="J258" s="408">
        <v>42826</v>
      </c>
      <c r="K258" s="408">
        <v>42916</v>
      </c>
      <c r="L258" s="406">
        <v>301</v>
      </c>
      <c r="M258" s="407">
        <v>24108.43</v>
      </c>
    </row>
    <row r="259" spans="2:13" x14ac:dyDescent="0.25">
      <c r="B259" s="279" t="s">
        <v>348</v>
      </c>
      <c r="C259" s="401" t="s">
        <v>689</v>
      </c>
      <c r="D259" s="279" t="s">
        <v>1521</v>
      </c>
      <c r="E259" s="279" t="s">
        <v>1522</v>
      </c>
      <c r="F259" s="279" t="s">
        <v>1853</v>
      </c>
      <c r="G259" s="276">
        <v>0</v>
      </c>
      <c r="H259" s="404">
        <v>1</v>
      </c>
      <c r="I259" s="405" t="s">
        <v>1898</v>
      </c>
      <c r="J259" s="408">
        <v>42826</v>
      </c>
      <c r="K259" s="408">
        <v>42916</v>
      </c>
      <c r="L259" s="406">
        <v>301</v>
      </c>
      <c r="M259" s="407">
        <v>12959.58</v>
      </c>
    </row>
    <row r="260" spans="2:13" x14ac:dyDescent="0.25">
      <c r="B260" s="279" t="s">
        <v>348</v>
      </c>
      <c r="C260" s="401" t="s">
        <v>688</v>
      </c>
      <c r="D260" s="279" t="s">
        <v>1523</v>
      </c>
      <c r="E260" s="279" t="s">
        <v>1524</v>
      </c>
      <c r="F260" s="279" t="s">
        <v>1854</v>
      </c>
      <c r="G260" s="276">
        <v>0</v>
      </c>
      <c r="H260" s="404">
        <v>1</v>
      </c>
      <c r="I260" s="405" t="s">
        <v>1898</v>
      </c>
      <c r="J260" s="408">
        <v>42826</v>
      </c>
      <c r="K260" s="408">
        <v>42916</v>
      </c>
      <c r="L260" s="406">
        <v>301</v>
      </c>
      <c r="M260" s="407">
        <v>12141.599999999999</v>
      </c>
    </row>
    <row r="261" spans="2:13" x14ac:dyDescent="0.25">
      <c r="B261" s="279" t="s">
        <v>348</v>
      </c>
      <c r="C261" s="401" t="s">
        <v>688</v>
      </c>
      <c r="D261" s="279" t="s">
        <v>1525</v>
      </c>
      <c r="E261" s="279" t="s">
        <v>1526</v>
      </c>
      <c r="F261" s="279" t="s">
        <v>1855</v>
      </c>
      <c r="G261" s="276">
        <v>0</v>
      </c>
      <c r="H261" s="404">
        <v>1</v>
      </c>
      <c r="I261" s="405" t="s">
        <v>1898</v>
      </c>
      <c r="J261" s="408">
        <v>42826</v>
      </c>
      <c r="K261" s="408">
        <v>42916</v>
      </c>
      <c r="L261" s="406">
        <v>301</v>
      </c>
      <c r="M261" s="407">
        <v>20127.64</v>
      </c>
    </row>
    <row r="262" spans="2:13" x14ac:dyDescent="0.25">
      <c r="B262" s="279" t="s">
        <v>348</v>
      </c>
      <c r="C262" s="401" t="s">
        <v>690</v>
      </c>
      <c r="D262" s="279" t="s">
        <v>1527</v>
      </c>
      <c r="E262" s="279" t="s">
        <v>1528</v>
      </c>
      <c r="F262" s="279" t="s">
        <v>1856</v>
      </c>
      <c r="G262" s="276">
        <v>0</v>
      </c>
      <c r="H262" s="404">
        <v>1</v>
      </c>
      <c r="I262" s="405" t="s">
        <v>1898</v>
      </c>
      <c r="J262" s="408">
        <v>42826</v>
      </c>
      <c r="K262" s="408">
        <v>42916</v>
      </c>
      <c r="L262" s="406">
        <v>301</v>
      </c>
      <c r="M262" s="407">
        <v>21184.65</v>
      </c>
    </row>
    <row r="263" spans="2:13" x14ac:dyDescent="0.25">
      <c r="B263" s="279" t="s">
        <v>348</v>
      </c>
      <c r="C263" s="401" t="s">
        <v>688</v>
      </c>
      <c r="D263" s="279" t="s">
        <v>1529</v>
      </c>
      <c r="E263" s="279" t="s">
        <v>1530</v>
      </c>
      <c r="F263" s="279" t="s">
        <v>1857</v>
      </c>
      <c r="G263" s="276">
        <v>0</v>
      </c>
      <c r="H263" s="404">
        <v>1</v>
      </c>
      <c r="I263" s="405" t="s">
        <v>1898</v>
      </c>
      <c r="J263" s="408">
        <v>42826</v>
      </c>
      <c r="K263" s="408">
        <v>42916</v>
      </c>
      <c r="L263" s="406">
        <v>301</v>
      </c>
      <c r="M263" s="407">
        <v>23804.07</v>
      </c>
    </row>
    <row r="264" spans="2:13" x14ac:dyDescent="0.25">
      <c r="B264" s="279" t="s">
        <v>348</v>
      </c>
      <c r="C264" s="401" t="s">
        <v>689</v>
      </c>
      <c r="D264" s="279" t="s">
        <v>1531</v>
      </c>
      <c r="E264" s="279" t="s">
        <v>1532</v>
      </c>
      <c r="F264" s="279" t="s">
        <v>1858</v>
      </c>
      <c r="G264" s="276">
        <v>0</v>
      </c>
      <c r="H264" s="404">
        <v>1</v>
      </c>
      <c r="I264" s="405" t="s">
        <v>1898</v>
      </c>
      <c r="J264" s="408">
        <v>42826</v>
      </c>
      <c r="K264" s="408">
        <v>42916</v>
      </c>
      <c r="L264" s="406">
        <v>301</v>
      </c>
      <c r="M264" s="407">
        <v>8378.36</v>
      </c>
    </row>
    <row r="265" spans="2:13" x14ac:dyDescent="0.25">
      <c r="B265" s="279" t="s">
        <v>348</v>
      </c>
      <c r="C265" s="401" t="s">
        <v>689</v>
      </c>
      <c r="D265" s="279" t="s">
        <v>1533</v>
      </c>
      <c r="E265" s="279" t="s">
        <v>1534</v>
      </c>
      <c r="F265" s="279" t="s">
        <v>1859</v>
      </c>
      <c r="G265" s="276">
        <v>0</v>
      </c>
      <c r="H265" s="404">
        <v>1</v>
      </c>
      <c r="I265" s="405" t="s">
        <v>1898</v>
      </c>
      <c r="J265" s="408">
        <v>42826</v>
      </c>
      <c r="K265" s="408">
        <v>42916</v>
      </c>
      <c r="L265" s="406">
        <v>301</v>
      </c>
      <c r="M265" s="407">
        <v>12548.759999999998</v>
      </c>
    </row>
    <row r="266" spans="2:13" x14ac:dyDescent="0.25">
      <c r="B266" s="279" t="s">
        <v>348</v>
      </c>
      <c r="C266" s="401" t="s">
        <v>355</v>
      </c>
      <c r="D266" s="279" t="s">
        <v>1535</v>
      </c>
      <c r="E266" s="279" t="s">
        <v>1536</v>
      </c>
      <c r="F266" s="279" t="s">
        <v>1860</v>
      </c>
      <c r="G266" s="276">
        <v>0</v>
      </c>
      <c r="H266" s="404">
        <v>1</v>
      </c>
      <c r="I266" s="405" t="s">
        <v>1898</v>
      </c>
      <c r="J266" s="408">
        <v>42826</v>
      </c>
      <c r="K266" s="408">
        <v>42916</v>
      </c>
      <c r="L266" s="406">
        <v>301</v>
      </c>
      <c r="M266" s="407">
        <v>25684.47</v>
      </c>
    </row>
    <row r="267" spans="2:13" x14ac:dyDescent="0.25">
      <c r="B267" s="279" t="s">
        <v>348</v>
      </c>
      <c r="C267" s="401" t="s">
        <v>688</v>
      </c>
      <c r="D267" s="279" t="s">
        <v>1537</v>
      </c>
      <c r="E267" s="279" t="s">
        <v>1538</v>
      </c>
      <c r="F267" s="279" t="s">
        <v>1861</v>
      </c>
      <c r="G267" s="276">
        <v>0</v>
      </c>
      <c r="H267" s="404">
        <v>1</v>
      </c>
      <c r="I267" s="405" t="s">
        <v>1898</v>
      </c>
      <c r="J267" s="408">
        <v>42826</v>
      </c>
      <c r="K267" s="408">
        <v>42916</v>
      </c>
      <c r="L267" s="406">
        <v>301</v>
      </c>
      <c r="M267" s="407">
        <v>21044.059999999998</v>
      </c>
    </row>
    <row r="268" spans="2:13" x14ac:dyDescent="0.25">
      <c r="B268" s="279" t="s">
        <v>348</v>
      </c>
      <c r="C268" s="401" t="s">
        <v>686</v>
      </c>
      <c r="D268" s="279" t="s">
        <v>1539</v>
      </c>
      <c r="E268" s="279" t="s">
        <v>1540</v>
      </c>
      <c r="F268" s="279" t="s">
        <v>1862</v>
      </c>
      <c r="G268" s="276">
        <v>0</v>
      </c>
      <c r="H268" s="404">
        <v>1</v>
      </c>
      <c r="I268" s="405" t="s">
        <v>1898</v>
      </c>
      <c r="J268" s="408">
        <v>42826</v>
      </c>
      <c r="K268" s="408">
        <v>42916</v>
      </c>
      <c r="L268" s="406">
        <v>301</v>
      </c>
      <c r="M268" s="407">
        <v>19482.489999999998</v>
      </c>
    </row>
    <row r="269" spans="2:13" x14ac:dyDescent="0.25">
      <c r="B269" s="279" t="s">
        <v>348</v>
      </c>
      <c r="C269" s="401" t="s">
        <v>689</v>
      </c>
      <c r="D269" s="279" t="s">
        <v>1541</v>
      </c>
      <c r="E269" s="279" t="s">
        <v>1542</v>
      </c>
      <c r="F269" s="279" t="s">
        <v>1863</v>
      </c>
      <c r="G269" s="276">
        <v>0</v>
      </c>
      <c r="H269" s="404">
        <v>1</v>
      </c>
      <c r="I269" s="405" t="s">
        <v>1898</v>
      </c>
      <c r="J269" s="408">
        <v>42826</v>
      </c>
      <c r="K269" s="408">
        <v>42916</v>
      </c>
      <c r="L269" s="406">
        <v>301</v>
      </c>
      <c r="M269" s="407">
        <v>17096</v>
      </c>
    </row>
    <row r="270" spans="2:13" x14ac:dyDescent="0.25">
      <c r="B270" s="279" t="s">
        <v>348</v>
      </c>
      <c r="C270" s="401" t="s">
        <v>689</v>
      </c>
      <c r="D270" s="279" t="s">
        <v>1543</v>
      </c>
      <c r="E270" s="279" t="s">
        <v>1544</v>
      </c>
      <c r="F270" s="279" t="s">
        <v>1864</v>
      </c>
      <c r="G270" s="276">
        <v>0</v>
      </c>
      <c r="H270" s="404">
        <v>1</v>
      </c>
      <c r="I270" s="405" t="s">
        <v>1898</v>
      </c>
      <c r="J270" s="408">
        <v>42826</v>
      </c>
      <c r="K270" s="408">
        <v>42916</v>
      </c>
      <c r="L270" s="406">
        <v>301</v>
      </c>
      <c r="M270" s="407">
        <v>18625.79</v>
      </c>
    </row>
    <row r="271" spans="2:13" x14ac:dyDescent="0.25">
      <c r="B271" s="279" t="s">
        <v>348</v>
      </c>
      <c r="C271" s="401" t="s">
        <v>689</v>
      </c>
      <c r="D271" s="279" t="s">
        <v>1545</v>
      </c>
      <c r="E271" s="279" t="s">
        <v>1546</v>
      </c>
      <c r="F271" s="279" t="s">
        <v>1865</v>
      </c>
      <c r="G271" s="276">
        <v>0</v>
      </c>
      <c r="H271" s="404">
        <v>1</v>
      </c>
      <c r="I271" s="405" t="s">
        <v>1898</v>
      </c>
      <c r="J271" s="408">
        <v>42826</v>
      </c>
      <c r="K271" s="408">
        <v>42916</v>
      </c>
      <c r="L271" s="406">
        <v>301</v>
      </c>
      <c r="M271" s="407">
        <v>20627.409999999996</v>
      </c>
    </row>
    <row r="272" spans="2:13" x14ac:dyDescent="0.25">
      <c r="B272" s="279" t="s">
        <v>348</v>
      </c>
      <c r="C272" s="401" t="s">
        <v>355</v>
      </c>
      <c r="D272" s="279" t="s">
        <v>1547</v>
      </c>
      <c r="E272" s="279" t="s">
        <v>1548</v>
      </c>
      <c r="F272" s="279" t="s">
        <v>1866</v>
      </c>
      <c r="G272" s="276">
        <v>0</v>
      </c>
      <c r="H272" s="404">
        <v>1</v>
      </c>
      <c r="I272" s="405" t="s">
        <v>1898</v>
      </c>
      <c r="J272" s="408">
        <v>42826</v>
      </c>
      <c r="K272" s="408">
        <v>42916</v>
      </c>
      <c r="L272" s="406">
        <v>301</v>
      </c>
      <c r="M272" s="407">
        <v>14313.679999999998</v>
      </c>
    </row>
    <row r="273" spans="2:13" x14ac:dyDescent="0.25">
      <c r="B273" s="279" t="s">
        <v>348</v>
      </c>
      <c r="C273" s="401" t="s">
        <v>689</v>
      </c>
      <c r="D273" s="279" t="s">
        <v>1549</v>
      </c>
      <c r="E273" s="279" t="s">
        <v>1550</v>
      </c>
      <c r="F273" s="279" t="s">
        <v>1867</v>
      </c>
      <c r="G273" s="276">
        <v>0</v>
      </c>
      <c r="H273" s="404">
        <v>1</v>
      </c>
      <c r="I273" s="405" t="s">
        <v>1898</v>
      </c>
      <c r="J273" s="408">
        <v>42826</v>
      </c>
      <c r="K273" s="408">
        <v>42916</v>
      </c>
      <c r="L273" s="406">
        <v>301</v>
      </c>
      <c r="M273" s="407">
        <v>16586.849999999999</v>
      </c>
    </row>
    <row r="274" spans="2:13" x14ac:dyDescent="0.25">
      <c r="B274" s="279" t="s">
        <v>348</v>
      </c>
      <c r="C274" s="401" t="s">
        <v>688</v>
      </c>
      <c r="D274" s="279" t="s">
        <v>1551</v>
      </c>
      <c r="E274" s="279" t="s">
        <v>1552</v>
      </c>
      <c r="F274" s="279" t="s">
        <v>1868</v>
      </c>
      <c r="G274" s="276">
        <v>0</v>
      </c>
      <c r="H274" s="404">
        <v>1</v>
      </c>
      <c r="I274" s="405" t="s">
        <v>1898</v>
      </c>
      <c r="J274" s="408">
        <v>42826</v>
      </c>
      <c r="K274" s="408">
        <v>42916</v>
      </c>
      <c r="L274" s="406">
        <v>301</v>
      </c>
      <c r="M274" s="407">
        <v>19939.379999999997</v>
      </c>
    </row>
    <row r="275" spans="2:13" x14ac:dyDescent="0.25">
      <c r="B275" s="279" t="s">
        <v>348</v>
      </c>
      <c r="C275" s="401" t="s">
        <v>688</v>
      </c>
      <c r="D275" s="279" t="s">
        <v>1553</v>
      </c>
      <c r="E275" s="279" t="s">
        <v>1554</v>
      </c>
      <c r="F275" s="279" t="s">
        <v>1869</v>
      </c>
      <c r="G275" s="276">
        <v>0</v>
      </c>
      <c r="H275" s="404">
        <v>1</v>
      </c>
      <c r="I275" s="405" t="s">
        <v>1898</v>
      </c>
      <c r="J275" s="408">
        <v>42826</v>
      </c>
      <c r="K275" s="408">
        <v>42916</v>
      </c>
      <c r="L275" s="406">
        <v>301</v>
      </c>
      <c r="M275" s="407">
        <v>19774.019999999997</v>
      </c>
    </row>
    <row r="276" spans="2:13" x14ac:dyDescent="0.25">
      <c r="B276" s="279" t="s">
        <v>348</v>
      </c>
      <c r="C276" s="401" t="s">
        <v>688</v>
      </c>
      <c r="D276" s="279" t="s">
        <v>1555</v>
      </c>
      <c r="E276" s="279" t="s">
        <v>1556</v>
      </c>
      <c r="F276" s="279" t="s">
        <v>1870</v>
      </c>
      <c r="G276" s="276">
        <v>0</v>
      </c>
      <c r="H276" s="404">
        <v>1</v>
      </c>
      <c r="I276" s="405" t="s">
        <v>1898</v>
      </c>
      <c r="J276" s="408">
        <v>42826</v>
      </c>
      <c r="K276" s="408">
        <v>42916</v>
      </c>
      <c r="L276" s="406">
        <v>301</v>
      </c>
      <c r="M276" s="407">
        <v>19018.669999999998</v>
      </c>
    </row>
    <row r="277" spans="2:13" x14ac:dyDescent="0.25">
      <c r="B277" s="279" t="s">
        <v>348</v>
      </c>
      <c r="C277" s="401" t="s">
        <v>690</v>
      </c>
      <c r="D277" s="279" t="s">
        <v>1557</v>
      </c>
      <c r="E277" s="279" t="s">
        <v>1558</v>
      </c>
      <c r="F277" s="279" t="s">
        <v>1871</v>
      </c>
      <c r="G277" s="276">
        <v>0</v>
      </c>
      <c r="H277" s="404">
        <v>1</v>
      </c>
      <c r="I277" s="405" t="s">
        <v>1898</v>
      </c>
      <c r="J277" s="408">
        <v>42826</v>
      </c>
      <c r="K277" s="408">
        <v>42916</v>
      </c>
      <c r="L277" s="406">
        <v>301</v>
      </c>
      <c r="M277" s="407">
        <v>17017.46</v>
      </c>
    </row>
    <row r="278" spans="2:13" x14ac:dyDescent="0.25">
      <c r="B278" s="279" t="s">
        <v>348</v>
      </c>
      <c r="C278" s="401" t="s">
        <v>686</v>
      </c>
      <c r="D278" s="279" t="s">
        <v>1559</v>
      </c>
      <c r="E278" s="279" t="s">
        <v>1560</v>
      </c>
      <c r="F278" s="279" t="s">
        <v>1872</v>
      </c>
      <c r="G278" s="276">
        <v>0</v>
      </c>
      <c r="H278" s="404">
        <v>1</v>
      </c>
      <c r="I278" s="405" t="s">
        <v>1898</v>
      </c>
      <c r="J278" s="408">
        <v>42826</v>
      </c>
      <c r="K278" s="408">
        <v>42916</v>
      </c>
      <c r="L278" s="406">
        <v>301</v>
      </c>
      <c r="M278" s="407">
        <v>12498.09</v>
      </c>
    </row>
    <row r="279" spans="2:13" x14ac:dyDescent="0.25">
      <c r="B279" s="279" t="s">
        <v>348</v>
      </c>
      <c r="C279" s="401" t="s">
        <v>686</v>
      </c>
      <c r="D279" s="279" t="s">
        <v>1561</v>
      </c>
      <c r="E279" s="279" t="s">
        <v>1562</v>
      </c>
      <c r="F279" s="279" t="s">
        <v>1873</v>
      </c>
      <c r="G279" s="276">
        <v>0</v>
      </c>
      <c r="H279" s="404">
        <v>1</v>
      </c>
      <c r="I279" s="405" t="s">
        <v>1898</v>
      </c>
      <c r="J279" s="408">
        <v>42826</v>
      </c>
      <c r="K279" s="408">
        <v>42916</v>
      </c>
      <c r="L279" s="406">
        <v>301</v>
      </c>
      <c r="M279" s="407">
        <v>13833.269999999999</v>
      </c>
    </row>
    <row r="280" spans="2:13" x14ac:dyDescent="0.25">
      <c r="B280" s="279" t="s">
        <v>348</v>
      </c>
      <c r="C280" s="401" t="s">
        <v>690</v>
      </c>
      <c r="D280" s="279" t="s">
        <v>1563</v>
      </c>
      <c r="E280" s="279" t="s">
        <v>1564</v>
      </c>
      <c r="F280" s="279" t="s">
        <v>1874</v>
      </c>
      <c r="G280" s="276">
        <v>0</v>
      </c>
      <c r="H280" s="404">
        <v>1</v>
      </c>
      <c r="I280" s="405" t="s">
        <v>1898</v>
      </c>
      <c r="J280" s="408">
        <v>42826</v>
      </c>
      <c r="K280" s="408">
        <v>42916</v>
      </c>
      <c r="L280" s="406">
        <v>301</v>
      </c>
      <c r="M280" s="407">
        <v>25425.14</v>
      </c>
    </row>
    <row r="281" spans="2:13" x14ac:dyDescent="0.25">
      <c r="B281" s="279" t="s">
        <v>348</v>
      </c>
      <c r="C281" s="401" t="s">
        <v>689</v>
      </c>
      <c r="D281" s="279" t="s">
        <v>1565</v>
      </c>
      <c r="E281" s="279" t="s">
        <v>1566</v>
      </c>
      <c r="F281" s="279" t="s">
        <v>1875</v>
      </c>
      <c r="G281" s="276">
        <v>0</v>
      </c>
      <c r="H281" s="404">
        <v>1</v>
      </c>
      <c r="I281" s="405" t="s">
        <v>1898</v>
      </c>
      <c r="J281" s="408">
        <v>42826</v>
      </c>
      <c r="K281" s="408">
        <v>42916</v>
      </c>
      <c r="L281" s="406">
        <v>301</v>
      </c>
      <c r="M281" s="407">
        <v>22523.660000000003</v>
      </c>
    </row>
    <row r="282" spans="2:13" x14ac:dyDescent="0.25">
      <c r="B282" s="279" t="s">
        <v>348</v>
      </c>
      <c r="C282" s="401" t="s">
        <v>688</v>
      </c>
      <c r="D282" s="279" t="s">
        <v>1567</v>
      </c>
      <c r="E282" s="279" t="s">
        <v>1568</v>
      </c>
      <c r="F282" s="279" t="s">
        <v>1876</v>
      </c>
      <c r="G282" s="276">
        <v>0</v>
      </c>
      <c r="H282" s="404">
        <v>1</v>
      </c>
      <c r="I282" s="405" t="s">
        <v>1898</v>
      </c>
      <c r="J282" s="408">
        <v>42826</v>
      </c>
      <c r="K282" s="408">
        <v>42916</v>
      </c>
      <c r="L282" s="406">
        <v>301</v>
      </c>
      <c r="M282" s="407">
        <v>21083.42</v>
      </c>
    </row>
    <row r="283" spans="2:13" x14ac:dyDescent="0.25">
      <c r="B283" s="279" t="s">
        <v>348</v>
      </c>
      <c r="C283" s="401" t="s">
        <v>688</v>
      </c>
      <c r="D283" s="279" t="s">
        <v>1569</v>
      </c>
      <c r="E283" s="279" t="s">
        <v>1570</v>
      </c>
      <c r="F283" s="279" t="s">
        <v>1877</v>
      </c>
      <c r="G283" s="276">
        <v>0</v>
      </c>
      <c r="H283" s="404">
        <v>1</v>
      </c>
      <c r="I283" s="405" t="s">
        <v>1898</v>
      </c>
      <c r="J283" s="408">
        <v>42826</v>
      </c>
      <c r="K283" s="408">
        <v>42916</v>
      </c>
      <c r="L283" s="406">
        <v>301</v>
      </c>
      <c r="M283" s="407">
        <v>21703.85</v>
      </c>
    </row>
    <row r="284" spans="2:13" x14ac:dyDescent="0.25">
      <c r="B284" s="279" t="s">
        <v>348</v>
      </c>
      <c r="C284" s="401" t="s">
        <v>686</v>
      </c>
      <c r="D284" s="279" t="s">
        <v>1571</v>
      </c>
      <c r="E284" s="279" t="s">
        <v>1572</v>
      </c>
      <c r="F284" s="279" t="s">
        <v>1878</v>
      </c>
      <c r="G284" s="276">
        <v>0</v>
      </c>
      <c r="H284" s="404">
        <v>1</v>
      </c>
      <c r="I284" s="405" t="s">
        <v>1898</v>
      </c>
      <c r="J284" s="408">
        <v>42826</v>
      </c>
      <c r="K284" s="408">
        <v>42916</v>
      </c>
      <c r="L284" s="406">
        <v>301</v>
      </c>
      <c r="M284" s="407">
        <v>14899.38</v>
      </c>
    </row>
    <row r="285" spans="2:13" x14ac:dyDescent="0.25">
      <c r="B285" s="279" t="s">
        <v>348</v>
      </c>
      <c r="C285" s="401" t="s">
        <v>688</v>
      </c>
      <c r="D285" s="279" t="s">
        <v>1573</v>
      </c>
      <c r="E285" s="279" t="s">
        <v>1574</v>
      </c>
      <c r="F285" s="279" t="s">
        <v>1879</v>
      </c>
      <c r="G285" s="276">
        <v>0</v>
      </c>
      <c r="H285" s="404">
        <v>1</v>
      </c>
      <c r="I285" s="405" t="s">
        <v>1898</v>
      </c>
      <c r="J285" s="408">
        <v>42826</v>
      </c>
      <c r="K285" s="408">
        <v>42916</v>
      </c>
      <c r="L285" s="406">
        <v>301</v>
      </c>
      <c r="M285" s="407">
        <v>13435</v>
      </c>
    </row>
    <row r="286" spans="2:13" x14ac:dyDescent="0.25">
      <c r="B286" s="279" t="s">
        <v>348</v>
      </c>
      <c r="C286" s="401" t="s">
        <v>355</v>
      </c>
      <c r="D286" s="279" t="s">
        <v>1575</v>
      </c>
      <c r="E286" s="279" t="s">
        <v>1576</v>
      </c>
      <c r="F286" s="279" t="s">
        <v>1880</v>
      </c>
      <c r="G286" s="276">
        <v>0</v>
      </c>
      <c r="H286" s="404">
        <v>1</v>
      </c>
      <c r="I286" s="405" t="s">
        <v>1898</v>
      </c>
      <c r="J286" s="408">
        <v>42826</v>
      </c>
      <c r="K286" s="408">
        <v>42916</v>
      </c>
      <c r="L286" s="406">
        <v>301</v>
      </c>
      <c r="M286" s="407">
        <v>21853.95</v>
      </c>
    </row>
    <row r="287" spans="2:13" x14ac:dyDescent="0.25">
      <c r="B287" s="279" t="s">
        <v>348</v>
      </c>
      <c r="C287" s="401" t="s">
        <v>690</v>
      </c>
      <c r="D287" s="279" t="s">
        <v>1577</v>
      </c>
      <c r="E287" s="279" t="s">
        <v>1578</v>
      </c>
      <c r="F287" s="279" t="s">
        <v>1881</v>
      </c>
      <c r="G287" s="276">
        <v>0</v>
      </c>
      <c r="H287" s="404">
        <v>1</v>
      </c>
      <c r="I287" s="405" t="s">
        <v>1898</v>
      </c>
      <c r="J287" s="408">
        <v>42826</v>
      </c>
      <c r="K287" s="408">
        <v>42916</v>
      </c>
      <c r="L287" s="406">
        <v>301</v>
      </c>
      <c r="M287" s="407">
        <v>24254.989999999998</v>
      </c>
    </row>
    <row r="288" spans="2:13" x14ac:dyDescent="0.25">
      <c r="B288" s="279" t="s">
        <v>348</v>
      </c>
      <c r="C288" s="401" t="s">
        <v>355</v>
      </c>
      <c r="D288" s="279" t="s">
        <v>1579</v>
      </c>
      <c r="E288" s="279" t="s">
        <v>1580</v>
      </c>
      <c r="F288" s="279" t="s">
        <v>1882</v>
      </c>
      <c r="G288" s="276">
        <v>0</v>
      </c>
      <c r="H288" s="404">
        <v>1</v>
      </c>
      <c r="I288" s="405" t="s">
        <v>1898</v>
      </c>
      <c r="J288" s="408">
        <v>42826</v>
      </c>
      <c r="K288" s="408">
        <v>42916</v>
      </c>
      <c r="L288" s="406">
        <v>301</v>
      </c>
      <c r="M288" s="407">
        <v>16089.6</v>
      </c>
    </row>
    <row r="289" spans="2:13" x14ac:dyDescent="0.25">
      <c r="B289" s="279" t="s">
        <v>348</v>
      </c>
      <c r="C289" s="401" t="s">
        <v>689</v>
      </c>
      <c r="D289" s="279" t="s">
        <v>1581</v>
      </c>
      <c r="E289" s="279" t="s">
        <v>1582</v>
      </c>
      <c r="F289" s="279" t="s">
        <v>1883</v>
      </c>
      <c r="G289" s="276">
        <v>0</v>
      </c>
      <c r="H289" s="404">
        <v>1</v>
      </c>
      <c r="I289" s="405" t="s">
        <v>1898</v>
      </c>
      <c r="J289" s="408">
        <v>42826</v>
      </c>
      <c r="K289" s="408">
        <v>42916</v>
      </c>
      <c r="L289" s="406">
        <v>301</v>
      </c>
      <c r="M289" s="407">
        <v>3946.2700000000004</v>
      </c>
    </row>
    <row r="290" spans="2:13" x14ac:dyDescent="0.25">
      <c r="B290" s="279" t="s">
        <v>348</v>
      </c>
      <c r="C290" s="401" t="s">
        <v>689</v>
      </c>
      <c r="D290" s="279" t="s">
        <v>1583</v>
      </c>
      <c r="E290" s="279" t="s">
        <v>1584</v>
      </c>
      <c r="F290" s="279" t="s">
        <v>1884</v>
      </c>
      <c r="G290" s="276">
        <v>0</v>
      </c>
      <c r="H290" s="404">
        <v>1</v>
      </c>
      <c r="I290" s="405" t="s">
        <v>1898</v>
      </c>
      <c r="J290" s="408">
        <v>42826</v>
      </c>
      <c r="K290" s="408">
        <v>42916</v>
      </c>
      <c r="L290" s="406">
        <v>301</v>
      </c>
      <c r="M290" s="407">
        <v>15211.96</v>
      </c>
    </row>
    <row r="291" spans="2:13" x14ac:dyDescent="0.25">
      <c r="B291" s="279" t="s">
        <v>348</v>
      </c>
      <c r="C291" s="401" t="s">
        <v>689</v>
      </c>
      <c r="D291" s="279" t="s">
        <v>1585</v>
      </c>
      <c r="E291" s="279" t="s">
        <v>1586</v>
      </c>
      <c r="F291" s="279" t="s">
        <v>1885</v>
      </c>
      <c r="G291" s="276">
        <v>0</v>
      </c>
      <c r="H291" s="404">
        <v>1</v>
      </c>
      <c r="I291" s="405" t="s">
        <v>1898</v>
      </c>
      <c r="J291" s="408">
        <v>42826</v>
      </c>
      <c r="K291" s="408">
        <v>42916</v>
      </c>
      <c r="L291" s="406">
        <v>301</v>
      </c>
      <c r="M291" s="407">
        <v>29623.94</v>
      </c>
    </row>
    <row r="292" spans="2:13" x14ac:dyDescent="0.25">
      <c r="B292" s="279" t="s">
        <v>348</v>
      </c>
      <c r="C292" s="401" t="s">
        <v>355</v>
      </c>
      <c r="D292" s="279" t="s">
        <v>1587</v>
      </c>
      <c r="E292" s="279" t="s">
        <v>1588</v>
      </c>
      <c r="F292" s="279" t="s">
        <v>1886</v>
      </c>
      <c r="G292" s="276">
        <v>0</v>
      </c>
      <c r="H292" s="404">
        <v>1</v>
      </c>
      <c r="I292" s="405" t="s">
        <v>1898</v>
      </c>
      <c r="J292" s="408">
        <v>42826</v>
      </c>
      <c r="K292" s="408">
        <v>42916</v>
      </c>
      <c r="L292" s="406">
        <v>301</v>
      </c>
      <c r="M292" s="407">
        <v>10221.050000000001</v>
      </c>
    </row>
    <row r="293" spans="2:13" x14ac:dyDescent="0.25">
      <c r="B293" s="279" t="s">
        <v>348</v>
      </c>
      <c r="C293" s="401" t="s">
        <v>689</v>
      </c>
      <c r="D293" s="279" t="s">
        <v>1589</v>
      </c>
      <c r="E293" s="279" t="s">
        <v>1590</v>
      </c>
      <c r="F293" s="279" t="s">
        <v>1887</v>
      </c>
      <c r="G293" s="276">
        <v>0</v>
      </c>
      <c r="H293" s="404">
        <v>1</v>
      </c>
      <c r="I293" s="405" t="s">
        <v>1898</v>
      </c>
      <c r="J293" s="408">
        <v>42826</v>
      </c>
      <c r="K293" s="408">
        <v>42916</v>
      </c>
      <c r="L293" s="406">
        <v>301</v>
      </c>
      <c r="M293" s="407">
        <v>14317.92</v>
      </c>
    </row>
    <row r="294" spans="2:13" x14ac:dyDescent="0.25">
      <c r="B294" s="279" t="s">
        <v>348</v>
      </c>
      <c r="C294" s="401" t="s">
        <v>689</v>
      </c>
      <c r="D294" s="279" t="s">
        <v>1591</v>
      </c>
      <c r="E294" s="279" t="s">
        <v>1592</v>
      </c>
      <c r="F294" s="279" t="s">
        <v>1888</v>
      </c>
      <c r="G294" s="276">
        <v>0</v>
      </c>
      <c r="H294" s="404">
        <v>1</v>
      </c>
      <c r="I294" s="405" t="s">
        <v>1898</v>
      </c>
      <c r="J294" s="408">
        <v>42826</v>
      </c>
      <c r="K294" s="408">
        <v>42916</v>
      </c>
      <c r="L294" s="406">
        <v>301</v>
      </c>
      <c r="M294" s="407">
        <v>17476.870000000003</v>
      </c>
    </row>
    <row r="295" spans="2:13" x14ac:dyDescent="0.25">
      <c r="B295" s="279" t="s">
        <v>348</v>
      </c>
      <c r="C295" s="401" t="s">
        <v>689</v>
      </c>
      <c r="D295" s="279" t="s">
        <v>1593</v>
      </c>
      <c r="E295" s="279" t="s">
        <v>1594</v>
      </c>
      <c r="F295" s="279" t="s">
        <v>1889</v>
      </c>
      <c r="G295" s="276">
        <v>0</v>
      </c>
      <c r="H295" s="404">
        <v>1</v>
      </c>
      <c r="I295" s="405" t="s">
        <v>1898</v>
      </c>
      <c r="J295" s="408">
        <v>42826</v>
      </c>
      <c r="K295" s="408">
        <v>42916</v>
      </c>
      <c r="L295" s="406">
        <v>301</v>
      </c>
      <c r="M295" s="407">
        <v>20513.77</v>
      </c>
    </row>
    <row r="296" spans="2:13" x14ac:dyDescent="0.25">
      <c r="B296" s="279" t="s">
        <v>348</v>
      </c>
      <c r="C296" s="401" t="s">
        <v>686</v>
      </c>
      <c r="D296" s="279" t="s">
        <v>1595</v>
      </c>
      <c r="E296" s="279" t="s">
        <v>1596</v>
      </c>
      <c r="F296" s="279" t="s">
        <v>1890</v>
      </c>
      <c r="G296" s="276">
        <v>0</v>
      </c>
      <c r="H296" s="404">
        <v>1</v>
      </c>
      <c r="I296" s="405" t="s">
        <v>1898</v>
      </c>
      <c r="J296" s="408">
        <v>42826</v>
      </c>
      <c r="K296" s="408">
        <v>42916</v>
      </c>
      <c r="L296" s="406">
        <v>301</v>
      </c>
      <c r="M296" s="407">
        <v>9943.24</v>
      </c>
    </row>
    <row r="297" spans="2:13" x14ac:dyDescent="0.25">
      <c r="B297" s="279" t="s">
        <v>348</v>
      </c>
      <c r="C297" s="401" t="s">
        <v>689</v>
      </c>
      <c r="D297" s="279" t="s">
        <v>1597</v>
      </c>
      <c r="E297" s="279" t="s">
        <v>1598</v>
      </c>
      <c r="F297" s="279" t="s">
        <v>1891</v>
      </c>
      <c r="G297" s="276">
        <v>0</v>
      </c>
      <c r="H297" s="404">
        <v>1</v>
      </c>
      <c r="I297" s="405" t="s">
        <v>1898</v>
      </c>
      <c r="J297" s="408">
        <v>42826</v>
      </c>
      <c r="K297" s="408">
        <v>42916</v>
      </c>
      <c r="L297" s="406">
        <v>301</v>
      </c>
      <c r="M297" s="407">
        <v>23085.289999999997</v>
      </c>
    </row>
    <row r="298" spans="2:13" x14ac:dyDescent="0.25">
      <c r="B298" s="279" t="s">
        <v>348</v>
      </c>
      <c r="C298" s="401" t="s">
        <v>688</v>
      </c>
      <c r="D298" s="279" t="s">
        <v>1599</v>
      </c>
      <c r="E298" s="279" t="s">
        <v>1600</v>
      </c>
      <c r="F298" s="279" t="s">
        <v>1892</v>
      </c>
      <c r="G298" s="276">
        <v>0</v>
      </c>
      <c r="H298" s="404">
        <v>1</v>
      </c>
      <c r="I298" s="405" t="s">
        <v>1898</v>
      </c>
      <c r="J298" s="408">
        <v>42826</v>
      </c>
      <c r="K298" s="408">
        <v>42916</v>
      </c>
      <c r="L298" s="406">
        <v>301</v>
      </c>
      <c r="M298" s="407">
        <v>18421.29</v>
      </c>
    </row>
    <row r="299" spans="2:13" x14ac:dyDescent="0.25">
      <c r="B299" s="279" t="s">
        <v>348</v>
      </c>
      <c r="C299" s="401" t="s">
        <v>355</v>
      </c>
      <c r="D299" s="279" t="s">
        <v>1601</v>
      </c>
      <c r="E299" s="279" t="s">
        <v>1602</v>
      </c>
      <c r="F299" s="279" t="s">
        <v>1893</v>
      </c>
      <c r="G299" s="276">
        <v>0</v>
      </c>
      <c r="H299" s="404">
        <v>1</v>
      </c>
      <c r="I299" s="405" t="s">
        <v>1898</v>
      </c>
      <c r="J299" s="408">
        <v>42826</v>
      </c>
      <c r="K299" s="408">
        <v>42916</v>
      </c>
      <c r="L299" s="406">
        <v>301</v>
      </c>
      <c r="M299" s="407">
        <v>18332.07</v>
      </c>
    </row>
    <row r="300" spans="2:13" x14ac:dyDescent="0.25">
      <c r="B300" s="279" t="s">
        <v>348</v>
      </c>
      <c r="C300" s="401" t="s">
        <v>688</v>
      </c>
      <c r="D300" s="279" t="s">
        <v>1603</v>
      </c>
      <c r="E300" s="279" t="s">
        <v>1604</v>
      </c>
      <c r="F300" s="279" t="s">
        <v>1894</v>
      </c>
      <c r="G300" s="276">
        <v>0</v>
      </c>
      <c r="H300" s="404">
        <v>1</v>
      </c>
      <c r="I300" s="405" t="s">
        <v>1898</v>
      </c>
      <c r="J300" s="408">
        <v>42826</v>
      </c>
      <c r="K300" s="408">
        <v>42916</v>
      </c>
      <c r="L300" s="406">
        <v>301</v>
      </c>
      <c r="M300" s="407">
        <v>16029.449999999999</v>
      </c>
    </row>
    <row r="301" spans="2:13" x14ac:dyDescent="0.25">
      <c r="B301" s="279" t="s">
        <v>348</v>
      </c>
      <c r="C301" s="401" t="s">
        <v>355</v>
      </c>
      <c r="D301" s="279" t="s">
        <v>1605</v>
      </c>
      <c r="E301" s="279" t="s">
        <v>1606</v>
      </c>
      <c r="F301" s="279" t="s">
        <v>1895</v>
      </c>
      <c r="G301" s="276">
        <v>0</v>
      </c>
      <c r="H301" s="404">
        <v>1</v>
      </c>
      <c r="I301" s="405" t="s">
        <v>1898</v>
      </c>
      <c r="J301" s="408">
        <v>42826</v>
      </c>
      <c r="K301" s="408">
        <v>42916</v>
      </c>
      <c r="L301" s="406">
        <v>301</v>
      </c>
      <c r="M301" s="407">
        <v>15939.13</v>
      </c>
    </row>
    <row r="302" spans="2:13" x14ac:dyDescent="0.25">
      <c r="B302" s="279" t="s">
        <v>348</v>
      </c>
      <c r="C302" s="401" t="s">
        <v>689</v>
      </c>
      <c r="D302" s="279" t="s">
        <v>1607</v>
      </c>
      <c r="E302" s="279" t="s">
        <v>1608</v>
      </c>
      <c r="F302" s="279" t="s">
        <v>1896</v>
      </c>
      <c r="G302" s="276">
        <v>0</v>
      </c>
      <c r="H302" s="404">
        <v>1</v>
      </c>
      <c r="I302" s="405" t="s">
        <v>1898</v>
      </c>
      <c r="J302" s="408">
        <v>42826</v>
      </c>
      <c r="K302" s="408">
        <v>42916</v>
      </c>
      <c r="L302" s="406">
        <v>301</v>
      </c>
      <c r="M302" s="407">
        <v>12860.79</v>
      </c>
    </row>
    <row r="303" spans="2:13" x14ac:dyDescent="0.25">
      <c r="B303" s="279" t="s">
        <v>348</v>
      </c>
      <c r="C303" s="401" t="s">
        <v>690</v>
      </c>
      <c r="D303" s="279" t="s">
        <v>1609</v>
      </c>
      <c r="E303" s="279" t="s">
        <v>1610</v>
      </c>
      <c r="F303" s="279" t="s">
        <v>1897</v>
      </c>
      <c r="G303" s="276">
        <v>0</v>
      </c>
      <c r="H303" s="404">
        <v>1</v>
      </c>
      <c r="I303" s="405" t="s">
        <v>1898</v>
      </c>
      <c r="J303" s="408">
        <v>42826</v>
      </c>
      <c r="K303" s="408">
        <v>42916</v>
      </c>
      <c r="L303" s="406">
        <v>301</v>
      </c>
      <c r="M303" s="407">
        <v>22711.119999999999</v>
      </c>
    </row>
    <row r="304" spans="2:13" x14ac:dyDescent="0.25">
      <c r="B304" s="103" t="s">
        <v>183</v>
      </c>
      <c r="C304" s="282"/>
      <c r="D304" s="49">
        <f>COUNTA(Tabla14[R.F.C.])</f>
        <v>289</v>
      </c>
      <c r="E304" s="56"/>
      <c r="F304" s="56"/>
      <c r="G304" s="56"/>
      <c r="H304" s="56"/>
      <c r="L304" s="136" t="s">
        <v>184</v>
      </c>
      <c r="M304" s="241">
        <f>SUBTOTAL(109,Tabla14[Percepciones pagadas dentro del periodo reportado])</f>
        <v>5523498.889999995</v>
      </c>
    </row>
    <row r="305" spans="2:13" x14ac:dyDescent="0.25">
      <c r="B305" s="283"/>
      <c r="C305" s="56"/>
      <c r="D305" s="56"/>
      <c r="E305" s="56"/>
      <c r="F305" s="56"/>
      <c r="G305" s="56"/>
      <c r="H305" s="56"/>
      <c r="I305" s="282"/>
      <c r="J305" s="56"/>
      <c r="K305" s="56"/>
      <c r="L305" s="56"/>
      <c r="M305" s="57"/>
    </row>
    <row r="306" spans="2:13" x14ac:dyDescent="0.25">
      <c r="B306" s="283"/>
      <c r="C306" s="56"/>
      <c r="D306" s="56"/>
      <c r="E306" s="56"/>
      <c r="F306" s="56"/>
      <c r="G306" s="56"/>
      <c r="H306" s="56"/>
      <c r="I306" s="282"/>
      <c r="J306" s="56"/>
      <c r="K306" s="56"/>
      <c r="L306" s="56"/>
      <c r="M306" s="57"/>
    </row>
    <row r="307" spans="2:13" x14ac:dyDescent="0.25">
      <c r="B307" s="53"/>
      <c r="C307" s="54"/>
      <c r="E307" s="54"/>
      <c r="F307" s="54"/>
      <c r="G307" s="54"/>
      <c r="H307" s="54"/>
      <c r="J307" s="47" t="s">
        <v>185</v>
      </c>
      <c r="L307" s="284">
        <f>M304</f>
        <v>5523498.889999995</v>
      </c>
      <c r="M307" s="57"/>
    </row>
    <row r="308" spans="2:13" x14ac:dyDescent="0.25">
      <c r="B308" s="58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61"/>
    </row>
    <row r="309" spans="2:13" x14ac:dyDescent="0.25">
      <c r="B309" s="62" t="s">
        <v>162</v>
      </c>
      <c r="C309" s="64"/>
      <c r="D309" s="64"/>
      <c r="E309" s="243"/>
      <c r="F309" s="64"/>
      <c r="G309" s="64"/>
      <c r="H309" s="64"/>
      <c r="I309" s="64"/>
      <c r="J309" s="64"/>
      <c r="K309" s="64"/>
      <c r="L309" s="64"/>
      <c r="M309" s="64"/>
    </row>
    <row r="310" spans="2:13" x14ac:dyDescent="0.25"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</row>
  </sheetData>
  <mergeCells count="11">
    <mergeCell ref="H11:I11"/>
    <mergeCell ref="J11:K11"/>
    <mergeCell ref="L11:L12"/>
    <mergeCell ref="M11:M12"/>
    <mergeCell ref="B8:J8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L8 B8"/>
  </dataValidations>
  <pageMargins left="0.70866141732283472" right="0.70866141732283472" top="0.74803149606299213" bottom="0.74803149606299213" header="0.31496062992125984" footer="0.31496062992125984"/>
  <pageSetup scale="41" fitToHeight="0" orientation="landscape" r:id="rId1"/>
  <headerFooter>
    <oddFooter>&amp;L&amp;G</oddFooter>
  </headerFooter>
  <rowBreaks count="4" manualBreakCount="4">
    <brk id="61" max="16383" man="1"/>
    <brk id="125" max="16383" man="1"/>
    <brk id="187" max="16383" man="1"/>
    <brk id="251" max="16383" man="1"/>
  </rowBreaks>
  <drawing r:id="rId2"/>
  <legacyDrawingHF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51"/>
  <sheetViews>
    <sheetView view="pageBreakPreview" zoomScale="60" zoomScaleNormal="100" workbookViewId="0">
      <selection activeCell="B10" sqref="B10:J10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29.42578125" customWidth="1"/>
    <col min="11" max="13" width="12.85546875" customWidth="1"/>
    <col min="14" max="16" width="20.7109375" customWidth="1"/>
    <col min="17" max="18" width="14.140625" customWidth="1"/>
    <col min="19" max="19" width="20.710937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72" t="s">
        <v>186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286" t="s">
        <v>187</v>
      </c>
      <c r="R9" s="485" t="s">
        <v>361</v>
      </c>
      <c r="S9" s="486"/>
    </row>
    <row r="10" spans="2:19" ht="18.75" x14ac:dyDescent="0.3">
      <c r="B10" s="447" t="s">
        <v>301</v>
      </c>
      <c r="C10" s="448"/>
      <c r="D10" s="448"/>
      <c r="E10" s="448"/>
      <c r="F10" s="448"/>
      <c r="G10" s="448"/>
      <c r="H10" s="448"/>
      <c r="I10" s="448"/>
      <c r="J10" s="448"/>
      <c r="K10" s="76"/>
      <c r="L10" s="76"/>
      <c r="M10" s="76"/>
      <c r="N10" s="76"/>
      <c r="O10" s="76"/>
      <c r="P10" s="76"/>
      <c r="Q10" s="76"/>
      <c r="R10" s="77"/>
      <c r="S10" s="26" t="s">
        <v>1969</v>
      </c>
    </row>
    <row r="11" spans="2:19" x14ac:dyDescent="0.25"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1"/>
    </row>
    <row r="12" spans="2:19" ht="5.0999999999999996" customHeight="1" x14ac:dyDescent="0.25"/>
    <row r="13" spans="2:19" ht="22.5" customHeight="1" x14ac:dyDescent="0.25">
      <c r="B13" s="487" t="s">
        <v>188</v>
      </c>
      <c r="C13" s="487" t="s">
        <v>189</v>
      </c>
      <c r="D13" s="487" t="s">
        <v>190</v>
      </c>
      <c r="E13" s="487" t="s">
        <v>191</v>
      </c>
      <c r="F13" s="484" t="s">
        <v>192</v>
      </c>
      <c r="G13" s="484" t="s">
        <v>63</v>
      </c>
      <c r="H13" s="488" t="s">
        <v>193</v>
      </c>
      <c r="I13" s="488"/>
      <c r="J13" s="488"/>
      <c r="K13" s="484" t="s">
        <v>157</v>
      </c>
      <c r="L13" s="484" t="s">
        <v>194</v>
      </c>
      <c r="M13" s="484" t="s">
        <v>195</v>
      </c>
      <c r="N13" s="484" t="s">
        <v>196</v>
      </c>
      <c r="O13" s="484" t="s">
        <v>197</v>
      </c>
      <c r="P13" s="484" t="s">
        <v>198</v>
      </c>
      <c r="Q13" s="484" t="s">
        <v>199</v>
      </c>
      <c r="R13" s="484" t="s">
        <v>200</v>
      </c>
      <c r="S13" s="484" t="s">
        <v>201</v>
      </c>
    </row>
    <row r="14" spans="2:19" ht="62.25" customHeight="1" x14ac:dyDescent="0.25">
      <c r="B14" s="487"/>
      <c r="C14" s="487"/>
      <c r="D14" s="487"/>
      <c r="E14" s="487"/>
      <c r="F14" s="484"/>
      <c r="G14" s="484"/>
      <c r="H14" s="285" t="s">
        <v>144</v>
      </c>
      <c r="I14" s="285" t="s">
        <v>202</v>
      </c>
      <c r="J14" s="287" t="s">
        <v>203</v>
      </c>
      <c r="K14" s="484"/>
      <c r="L14" s="484"/>
      <c r="M14" s="484"/>
      <c r="N14" s="484"/>
      <c r="O14" s="484"/>
      <c r="P14" s="484"/>
      <c r="Q14" s="484"/>
      <c r="R14" s="484"/>
      <c r="S14" s="484"/>
    </row>
    <row r="15" spans="2:19" ht="5.0999999999999996" customHeight="1" x14ac:dyDescent="0.25"/>
    <row r="16" spans="2:19" ht="31.5" hidden="1" x14ac:dyDescent="0.25">
      <c r="B16" s="288" t="s">
        <v>188</v>
      </c>
      <c r="C16" s="288" t="s">
        <v>189</v>
      </c>
      <c r="D16" s="288" t="s">
        <v>190</v>
      </c>
      <c r="E16" s="288" t="s">
        <v>191</v>
      </c>
      <c r="F16" s="289" t="s">
        <v>192</v>
      </c>
      <c r="G16" s="289" t="s">
        <v>204</v>
      </c>
      <c r="H16" s="285" t="s">
        <v>144</v>
      </c>
      <c r="I16" s="285" t="s">
        <v>202</v>
      </c>
      <c r="J16" s="287" t="s">
        <v>203</v>
      </c>
      <c r="K16" s="289" t="s">
        <v>157</v>
      </c>
      <c r="L16" s="289" t="s">
        <v>194</v>
      </c>
      <c r="M16" s="289" t="s">
        <v>195</v>
      </c>
      <c r="N16" s="289" t="s">
        <v>196</v>
      </c>
      <c r="O16" s="289" t="s">
        <v>197</v>
      </c>
      <c r="P16" s="289" t="s">
        <v>198</v>
      </c>
      <c r="Q16" s="289" t="s">
        <v>199</v>
      </c>
      <c r="R16" s="289" t="s">
        <v>200</v>
      </c>
      <c r="S16" s="289" t="s">
        <v>201</v>
      </c>
    </row>
    <row r="17" spans="2:19" ht="30" x14ac:dyDescent="0.25">
      <c r="B17" s="403" t="s">
        <v>873</v>
      </c>
      <c r="C17" s="409" t="s">
        <v>874</v>
      </c>
      <c r="D17" s="409" t="s">
        <v>875</v>
      </c>
      <c r="E17" s="410" t="s">
        <v>876</v>
      </c>
      <c r="F17" s="409" t="s">
        <v>877</v>
      </c>
      <c r="G17" s="409" t="s">
        <v>878</v>
      </c>
      <c r="H17" s="409" t="s">
        <v>873</v>
      </c>
      <c r="I17" s="409" t="s">
        <v>860</v>
      </c>
      <c r="J17" s="410" t="s">
        <v>879</v>
      </c>
      <c r="K17" s="409" t="s">
        <v>360</v>
      </c>
      <c r="L17" s="409" t="s">
        <v>880</v>
      </c>
      <c r="M17" s="409" t="s">
        <v>877</v>
      </c>
      <c r="N17" s="409" t="s">
        <v>881</v>
      </c>
      <c r="O17" s="411">
        <v>8804.25</v>
      </c>
      <c r="P17" s="411">
        <v>0</v>
      </c>
      <c r="Q17" s="409" t="s">
        <v>873</v>
      </c>
      <c r="R17" s="409" t="s">
        <v>882</v>
      </c>
      <c r="S17" s="412">
        <v>17608.5</v>
      </c>
    </row>
    <row r="18" spans="2:19" x14ac:dyDescent="0.25">
      <c r="B18" s="403" t="s">
        <v>873</v>
      </c>
      <c r="C18" s="409" t="s">
        <v>874</v>
      </c>
      <c r="D18" s="409" t="s">
        <v>875</v>
      </c>
      <c r="E18" s="410" t="s">
        <v>876</v>
      </c>
      <c r="F18" s="409" t="s">
        <v>877</v>
      </c>
      <c r="G18" s="409" t="s">
        <v>878</v>
      </c>
      <c r="H18" s="409" t="s">
        <v>873</v>
      </c>
      <c r="I18" s="409" t="s">
        <v>353</v>
      </c>
      <c r="J18" s="410" t="s">
        <v>883</v>
      </c>
      <c r="K18" s="409" t="s">
        <v>360</v>
      </c>
      <c r="L18" s="409" t="s">
        <v>884</v>
      </c>
      <c r="M18" s="409" t="s">
        <v>877</v>
      </c>
      <c r="N18" s="409" t="s">
        <v>881</v>
      </c>
      <c r="O18" s="411">
        <v>7059.85</v>
      </c>
      <c r="P18" s="411">
        <v>0</v>
      </c>
      <c r="Q18" s="409" t="s">
        <v>885</v>
      </c>
      <c r="R18" s="409" t="s">
        <v>882</v>
      </c>
      <c r="S18" s="412">
        <v>84718.2</v>
      </c>
    </row>
    <row r="19" spans="2:19" x14ac:dyDescent="0.25">
      <c r="B19" s="403" t="s">
        <v>873</v>
      </c>
      <c r="C19" s="409" t="s">
        <v>874</v>
      </c>
      <c r="D19" s="409" t="s">
        <v>875</v>
      </c>
      <c r="E19" s="410" t="s">
        <v>876</v>
      </c>
      <c r="F19" s="409" t="s">
        <v>877</v>
      </c>
      <c r="G19" s="409" t="s">
        <v>878</v>
      </c>
      <c r="H19" s="409" t="s">
        <v>886</v>
      </c>
      <c r="I19" s="409" t="s">
        <v>864</v>
      </c>
      <c r="J19" s="410" t="s">
        <v>887</v>
      </c>
      <c r="K19" s="409" t="s">
        <v>360</v>
      </c>
      <c r="L19" s="409" t="s">
        <v>888</v>
      </c>
      <c r="M19" s="409" t="s">
        <v>877</v>
      </c>
      <c r="N19" s="409" t="s">
        <v>881</v>
      </c>
      <c r="O19" s="411">
        <v>7385.76</v>
      </c>
      <c r="P19" s="411">
        <v>0</v>
      </c>
      <c r="Q19" s="409" t="s">
        <v>889</v>
      </c>
      <c r="R19" s="409" t="s">
        <v>882</v>
      </c>
      <c r="S19" s="412">
        <v>22157.280000000002</v>
      </c>
    </row>
    <row r="20" spans="2:19" x14ac:dyDescent="0.25">
      <c r="B20" s="403" t="s">
        <v>873</v>
      </c>
      <c r="C20" s="409" t="s">
        <v>874</v>
      </c>
      <c r="D20" s="409" t="s">
        <v>875</v>
      </c>
      <c r="E20" s="410" t="s">
        <v>876</v>
      </c>
      <c r="F20" s="409" t="s">
        <v>877</v>
      </c>
      <c r="G20" s="409" t="s">
        <v>878</v>
      </c>
      <c r="H20" s="409" t="s">
        <v>886</v>
      </c>
      <c r="I20" s="409" t="s">
        <v>856</v>
      </c>
      <c r="J20" s="410" t="s">
        <v>890</v>
      </c>
      <c r="K20" s="409" t="s">
        <v>360</v>
      </c>
      <c r="L20" s="409" t="s">
        <v>891</v>
      </c>
      <c r="M20" s="409" t="s">
        <v>877</v>
      </c>
      <c r="N20" s="409" t="s">
        <v>881</v>
      </c>
      <c r="O20" s="411">
        <v>7115.7000000000007</v>
      </c>
      <c r="P20" s="411">
        <v>0</v>
      </c>
      <c r="Q20" s="409" t="s">
        <v>892</v>
      </c>
      <c r="R20" s="409" t="s">
        <v>882</v>
      </c>
      <c r="S20" s="412">
        <v>28462.800000000003</v>
      </c>
    </row>
    <row r="21" spans="2:19" x14ac:dyDescent="0.25">
      <c r="B21" s="403" t="s">
        <v>873</v>
      </c>
      <c r="C21" s="409" t="s">
        <v>874</v>
      </c>
      <c r="D21" s="409" t="s">
        <v>875</v>
      </c>
      <c r="E21" s="410" t="s">
        <v>876</v>
      </c>
      <c r="F21" s="409" t="s">
        <v>877</v>
      </c>
      <c r="G21" s="409" t="s">
        <v>878</v>
      </c>
      <c r="H21" s="409" t="s">
        <v>873</v>
      </c>
      <c r="I21" s="409" t="s">
        <v>855</v>
      </c>
      <c r="J21" s="410" t="s">
        <v>893</v>
      </c>
      <c r="K21" s="409" t="s">
        <v>360</v>
      </c>
      <c r="L21" s="409" t="s">
        <v>894</v>
      </c>
      <c r="M21" s="409" t="s">
        <v>877</v>
      </c>
      <c r="N21" s="409" t="s">
        <v>881</v>
      </c>
      <c r="O21" s="411">
        <v>7630.4500000000007</v>
      </c>
      <c r="P21" s="411">
        <v>0</v>
      </c>
      <c r="Q21" s="409" t="s">
        <v>892</v>
      </c>
      <c r="R21" s="409" t="s">
        <v>882</v>
      </c>
      <c r="S21" s="412">
        <v>30521.800000000003</v>
      </c>
    </row>
    <row r="22" spans="2:19" x14ac:dyDescent="0.25">
      <c r="B22" s="403" t="s">
        <v>873</v>
      </c>
      <c r="C22" s="409" t="s">
        <v>874</v>
      </c>
      <c r="D22" s="409" t="s">
        <v>875</v>
      </c>
      <c r="E22" s="410" t="s">
        <v>876</v>
      </c>
      <c r="F22" s="409" t="s">
        <v>877</v>
      </c>
      <c r="G22" s="409" t="s">
        <v>878</v>
      </c>
      <c r="H22" s="409" t="s">
        <v>886</v>
      </c>
      <c r="I22" s="409" t="s">
        <v>861</v>
      </c>
      <c r="J22" s="410" t="s">
        <v>895</v>
      </c>
      <c r="K22" s="409" t="s">
        <v>360</v>
      </c>
      <c r="L22" s="409" t="s">
        <v>896</v>
      </c>
      <c r="M22" s="409" t="s">
        <v>877</v>
      </c>
      <c r="N22" s="409" t="s">
        <v>881</v>
      </c>
      <c r="O22" s="411">
        <v>11552.220000000001</v>
      </c>
      <c r="P22" s="411">
        <v>0</v>
      </c>
      <c r="Q22" s="409" t="s">
        <v>877</v>
      </c>
      <c r="R22" s="409" t="s">
        <v>882</v>
      </c>
      <c r="S22" s="412">
        <v>11552.220000000001</v>
      </c>
    </row>
    <row r="23" spans="2:19" ht="30" x14ac:dyDescent="0.25">
      <c r="B23" s="403" t="s">
        <v>873</v>
      </c>
      <c r="C23" s="409" t="s">
        <v>874</v>
      </c>
      <c r="D23" s="409" t="s">
        <v>875</v>
      </c>
      <c r="E23" s="410" t="s">
        <v>876</v>
      </c>
      <c r="F23" s="409" t="s">
        <v>877</v>
      </c>
      <c r="G23" s="409" t="s">
        <v>878</v>
      </c>
      <c r="H23" s="409" t="s">
        <v>873</v>
      </c>
      <c r="I23" s="409" t="s">
        <v>858</v>
      </c>
      <c r="J23" s="410" t="s">
        <v>897</v>
      </c>
      <c r="K23" s="409" t="s">
        <v>360</v>
      </c>
      <c r="L23" s="409" t="s">
        <v>898</v>
      </c>
      <c r="M23" s="409" t="s">
        <v>877</v>
      </c>
      <c r="N23" s="409" t="s">
        <v>881</v>
      </c>
      <c r="O23" s="411">
        <v>8210.9500000000007</v>
      </c>
      <c r="P23" s="411">
        <v>0</v>
      </c>
      <c r="Q23" s="409" t="s">
        <v>886</v>
      </c>
      <c r="R23" s="409" t="s">
        <v>882</v>
      </c>
      <c r="S23" s="412">
        <v>41054.75</v>
      </c>
    </row>
    <row r="24" spans="2:19" x14ac:dyDescent="0.25">
      <c r="B24" s="403" t="s">
        <v>873</v>
      </c>
      <c r="C24" s="409" t="s">
        <v>874</v>
      </c>
      <c r="D24" s="409" t="s">
        <v>875</v>
      </c>
      <c r="E24" s="410" t="s">
        <v>876</v>
      </c>
      <c r="F24" s="409" t="s">
        <v>877</v>
      </c>
      <c r="G24" s="409" t="s">
        <v>878</v>
      </c>
      <c r="H24" s="409" t="s">
        <v>873</v>
      </c>
      <c r="I24" s="409" t="s">
        <v>870</v>
      </c>
      <c r="J24" s="410" t="s">
        <v>899</v>
      </c>
      <c r="K24" s="409" t="s">
        <v>360</v>
      </c>
      <c r="L24" s="409" t="s">
        <v>898</v>
      </c>
      <c r="M24" s="409" t="s">
        <v>877</v>
      </c>
      <c r="N24" s="409" t="s">
        <v>881</v>
      </c>
      <c r="O24" s="411">
        <v>8210.9500000000007</v>
      </c>
      <c r="P24" s="411">
        <v>0</v>
      </c>
      <c r="Q24" s="409" t="s">
        <v>873</v>
      </c>
      <c r="R24" s="409" t="s">
        <v>882</v>
      </c>
      <c r="S24" s="412">
        <v>16421.900000000001</v>
      </c>
    </row>
    <row r="25" spans="2:19" x14ac:dyDescent="0.25">
      <c r="B25" s="403" t="s">
        <v>873</v>
      </c>
      <c r="C25" s="409" t="s">
        <v>874</v>
      </c>
      <c r="D25" s="409" t="s">
        <v>875</v>
      </c>
      <c r="E25" s="410" t="s">
        <v>876</v>
      </c>
      <c r="F25" s="409" t="s">
        <v>877</v>
      </c>
      <c r="G25" s="409" t="s">
        <v>878</v>
      </c>
      <c r="H25" s="409" t="s">
        <v>873</v>
      </c>
      <c r="I25" s="409" t="s">
        <v>853</v>
      </c>
      <c r="J25" s="410" t="s">
        <v>900</v>
      </c>
      <c r="K25" s="409" t="s">
        <v>360</v>
      </c>
      <c r="L25" s="409" t="s">
        <v>901</v>
      </c>
      <c r="M25" s="409" t="s">
        <v>877</v>
      </c>
      <c r="N25" s="409" t="s">
        <v>881</v>
      </c>
      <c r="O25" s="411">
        <v>14521.7</v>
      </c>
      <c r="P25" s="411">
        <v>0</v>
      </c>
      <c r="Q25" s="409" t="s">
        <v>874</v>
      </c>
      <c r="R25" s="409" t="s">
        <v>882</v>
      </c>
      <c r="S25" s="412">
        <v>304955.7</v>
      </c>
    </row>
    <row r="26" spans="2:19" x14ac:dyDescent="0.25">
      <c r="B26" s="403" t="s">
        <v>873</v>
      </c>
      <c r="C26" s="409" t="s">
        <v>874</v>
      </c>
      <c r="D26" s="409" t="s">
        <v>875</v>
      </c>
      <c r="E26" s="410" t="s">
        <v>876</v>
      </c>
      <c r="F26" s="409" t="s">
        <v>877</v>
      </c>
      <c r="G26" s="409" t="s">
        <v>878</v>
      </c>
      <c r="H26" s="409" t="s">
        <v>873</v>
      </c>
      <c r="I26" s="409" t="s">
        <v>853</v>
      </c>
      <c r="J26" s="410" t="s">
        <v>900</v>
      </c>
      <c r="K26" s="409" t="s">
        <v>360</v>
      </c>
      <c r="L26" s="409" t="s">
        <v>901</v>
      </c>
      <c r="M26" s="409" t="s">
        <v>873</v>
      </c>
      <c r="N26" s="409" t="s">
        <v>881</v>
      </c>
      <c r="O26" s="411">
        <v>13699.5</v>
      </c>
      <c r="P26" s="411">
        <v>0</v>
      </c>
      <c r="Q26" s="409" t="s">
        <v>889</v>
      </c>
      <c r="R26" s="409" t="s">
        <v>882</v>
      </c>
      <c r="S26" s="412">
        <v>41098.5</v>
      </c>
    </row>
    <row r="27" spans="2:19" x14ac:dyDescent="0.25">
      <c r="B27" s="403" t="s">
        <v>873</v>
      </c>
      <c r="C27" s="409" t="s">
        <v>874</v>
      </c>
      <c r="D27" s="409" t="s">
        <v>875</v>
      </c>
      <c r="E27" s="410" t="s">
        <v>876</v>
      </c>
      <c r="F27" s="409" t="s">
        <v>877</v>
      </c>
      <c r="G27" s="409" t="s">
        <v>878</v>
      </c>
      <c r="H27" s="409" t="s">
        <v>873</v>
      </c>
      <c r="I27" s="409" t="s">
        <v>853</v>
      </c>
      <c r="J27" s="410" t="s">
        <v>900</v>
      </c>
      <c r="K27" s="409" t="s">
        <v>360</v>
      </c>
      <c r="L27" s="409" t="s">
        <v>901</v>
      </c>
      <c r="M27" s="409" t="s">
        <v>889</v>
      </c>
      <c r="N27" s="409" t="s">
        <v>881</v>
      </c>
      <c r="O27" s="411">
        <v>12965.45</v>
      </c>
      <c r="P27" s="411">
        <v>0</v>
      </c>
      <c r="Q27" s="409" t="s">
        <v>877</v>
      </c>
      <c r="R27" s="409" t="s">
        <v>882</v>
      </c>
      <c r="S27" s="412">
        <v>12965.45</v>
      </c>
    </row>
    <row r="28" spans="2:19" x14ac:dyDescent="0.25">
      <c r="B28" s="403" t="s">
        <v>873</v>
      </c>
      <c r="C28" s="409" t="s">
        <v>874</v>
      </c>
      <c r="D28" s="409" t="s">
        <v>875</v>
      </c>
      <c r="E28" s="410" t="s">
        <v>876</v>
      </c>
      <c r="F28" s="409" t="s">
        <v>877</v>
      </c>
      <c r="G28" s="409" t="s">
        <v>878</v>
      </c>
      <c r="H28" s="409" t="s">
        <v>873</v>
      </c>
      <c r="I28" s="409" t="s">
        <v>854</v>
      </c>
      <c r="J28" s="410" t="s">
        <v>902</v>
      </c>
      <c r="K28" s="409" t="s">
        <v>360</v>
      </c>
      <c r="L28" s="409" t="s">
        <v>903</v>
      </c>
      <c r="M28" s="409" t="s">
        <v>877</v>
      </c>
      <c r="N28" s="409" t="s">
        <v>881</v>
      </c>
      <c r="O28" s="411">
        <v>22390.75</v>
      </c>
      <c r="P28" s="411">
        <v>0</v>
      </c>
      <c r="Q28" s="409" t="s">
        <v>904</v>
      </c>
      <c r="R28" s="409" t="s">
        <v>882</v>
      </c>
      <c r="S28" s="412">
        <v>604550.25</v>
      </c>
    </row>
    <row r="29" spans="2:19" x14ac:dyDescent="0.25">
      <c r="B29" s="403" t="s">
        <v>873</v>
      </c>
      <c r="C29" s="409" t="s">
        <v>874</v>
      </c>
      <c r="D29" s="409" t="s">
        <v>875</v>
      </c>
      <c r="E29" s="410" t="s">
        <v>876</v>
      </c>
      <c r="F29" s="409" t="s">
        <v>877</v>
      </c>
      <c r="G29" s="409" t="s">
        <v>878</v>
      </c>
      <c r="H29" s="409" t="s">
        <v>873</v>
      </c>
      <c r="I29" s="409" t="s">
        <v>854</v>
      </c>
      <c r="J29" s="410" t="s">
        <v>902</v>
      </c>
      <c r="K29" s="409" t="s">
        <v>360</v>
      </c>
      <c r="L29" s="409" t="s">
        <v>903</v>
      </c>
      <c r="M29" s="409" t="s">
        <v>873</v>
      </c>
      <c r="N29" s="409" t="s">
        <v>881</v>
      </c>
      <c r="O29" s="411">
        <v>21123.75</v>
      </c>
      <c r="P29" s="411">
        <v>0</v>
      </c>
      <c r="Q29" s="409" t="s">
        <v>892</v>
      </c>
      <c r="R29" s="409" t="s">
        <v>882</v>
      </c>
      <c r="S29" s="412">
        <v>84495</v>
      </c>
    </row>
    <row r="30" spans="2:19" x14ac:dyDescent="0.25">
      <c r="B30" s="403" t="s">
        <v>873</v>
      </c>
      <c r="C30" s="409" t="s">
        <v>874</v>
      </c>
      <c r="D30" s="409" t="s">
        <v>875</v>
      </c>
      <c r="E30" s="410" t="s">
        <v>876</v>
      </c>
      <c r="F30" s="409" t="s">
        <v>877</v>
      </c>
      <c r="G30" s="409" t="s">
        <v>878</v>
      </c>
      <c r="H30" s="409" t="s">
        <v>873</v>
      </c>
      <c r="I30" s="409" t="s">
        <v>854</v>
      </c>
      <c r="J30" s="410" t="s">
        <v>902</v>
      </c>
      <c r="K30" s="409" t="s">
        <v>360</v>
      </c>
      <c r="L30" s="409" t="s">
        <v>903</v>
      </c>
      <c r="M30" s="409" t="s">
        <v>889</v>
      </c>
      <c r="N30" s="409" t="s">
        <v>881</v>
      </c>
      <c r="O30" s="411">
        <v>19992</v>
      </c>
      <c r="P30" s="411">
        <v>0</v>
      </c>
      <c r="Q30" s="409" t="s">
        <v>873</v>
      </c>
      <c r="R30" s="409" t="s">
        <v>882</v>
      </c>
      <c r="S30" s="412">
        <v>39984</v>
      </c>
    </row>
    <row r="31" spans="2:19" ht="30" x14ac:dyDescent="0.25">
      <c r="B31" s="403" t="s">
        <v>873</v>
      </c>
      <c r="C31" s="409" t="s">
        <v>874</v>
      </c>
      <c r="D31" s="409" t="s">
        <v>875</v>
      </c>
      <c r="E31" s="410" t="s">
        <v>876</v>
      </c>
      <c r="F31" s="409" t="s">
        <v>877</v>
      </c>
      <c r="G31" s="409" t="s">
        <v>878</v>
      </c>
      <c r="H31" s="409" t="s">
        <v>873</v>
      </c>
      <c r="I31" s="409" t="s">
        <v>868</v>
      </c>
      <c r="J31" s="410" t="s">
        <v>905</v>
      </c>
      <c r="K31" s="409" t="s">
        <v>360</v>
      </c>
      <c r="L31" s="409" t="s">
        <v>884</v>
      </c>
      <c r="M31" s="409" t="s">
        <v>877</v>
      </c>
      <c r="N31" s="409" t="s">
        <v>881</v>
      </c>
      <c r="O31" s="411">
        <v>7059.85</v>
      </c>
      <c r="P31" s="411">
        <v>0</v>
      </c>
      <c r="Q31" s="409" t="s">
        <v>892</v>
      </c>
      <c r="R31" s="409" t="s">
        <v>882</v>
      </c>
      <c r="S31" s="412">
        <v>28239.4</v>
      </c>
    </row>
    <row r="32" spans="2:19" ht="30" x14ac:dyDescent="0.25">
      <c r="B32" s="403" t="s">
        <v>873</v>
      </c>
      <c r="C32" s="409" t="s">
        <v>874</v>
      </c>
      <c r="D32" s="409" t="s">
        <v>875</v>
      </c>
      <c r="E32" s="410" t="s">
        <v>876</v>
      </c>
      <c r="F32" s="409" t="s">
        <v>877</v>
      </c>
      <c r="G32" s="409" t="s">
        <v>878</v>
      </c>
      <c r="H32" s="409" t="s">
        <v>873</v>
      </c>
      <c r="I32" s="409" t="s">
        <v>868</v>
      </c>
      <c r="J32" s="410" t="s">
        <v>905</v>
      </c>
      <c r="K32" s="409" t="s">
        <v>360</v>
      </c>
      <c r="L32" s="409" t="s">
        <v>884</v>
      </c>
      <c r="M32" s="409" t="s">
        <v>889</v>
      </c>
      <c r="N32" s="409" t="s">
        <v>881</v>
      </c>
      <c r="O32" s="411">
        <v>6303.75</v>
      </c>
      <c r="P32" s="411">
        <v>0</v>
      </c>
      <c r="Q32" s="409" t="s">
        <v>877</v>
      </c>
      <c r="R32" s="409" t="s">
        <v>882</v>
      </c>
      <c r="S32" s="412">
        <v>6303.75</v>
      </c>
    </row>
    <row r="33" spans="2:19" ht="30" x14ac:dyDescent="0.25">
      <c r="B33" s="403" t="s">
        <v>873</v>
      </c>
      <c r="C33" s="409" t="s">
        <v>874</v>
      </c>
      <c r="D33" s="409" t="s">
        <v>875</v>
      </c>
      <c r="E33" s="410" t="s">
        <v>876</v>
      </c>
      <c r="F33" s="409" t="s">
        <v>877</v>
      </c>
      <c r="G33" s="409" t="s">
        <v>878</v>
      </c>
      <c r="H33" s="409" t="s">
        <v>886</v>
      </c>
      <c r="I33" s="409" t="s">
        <v>865</v>
      </c>
      <c r="J33" s="410" t="s">
        <v>906</v>
      </c>
      <c r="K33" s="409" t="s">
        <v>360</v>
      </c>
      <c r="L33" s="409" t="s">
        <v>907</v>
      </c>
      <c r="M33" s="409" t="s">
        <v>877</v>
      </c>
      <c r="N33" s="409" t="s">
        <v>881</v>
      </c>
      <c r="O33" s="411">
        <v>7957.06</v>
      </c>
      <c r="P33" s="411">
        <v>0</v>
      </c>
      <c r="Q33" s="409" t="s">
        <v>873</v>
      </c>
      <c r="R33" s="409" t="s">
        <v>882</v>
      </c>
      <c r="S33" s="412">
        <v>15914.12</v>
      </c>
    </row>
    <row r="34" spans="2:19" ht="30" x14ac:dyDescent="0.25">
      <c r="B34" s="403" t="s">
        <v>873</v>
      </c>
      <c r="C34" s="409" t="s">
        <v>874</v>
      </c>
      <c r="D34" s="409" t="s">
        <v>875</v>
      </c>
      <c r="E34" s="410" t="s">
        <v>876</v>
      </c>
      <c r="F34" s="409" t="s">
        <v>877</v>
      </c>
      <c r="G34" s="409" t="s">
        <v>878</v>
      </c>
      <c r="H34" s="409" t="s">
        <v>886</v>
      </c>
      <c r="I34" s="409" t="s">
        <v>871</v>
      </c>
      <c r="J34" s="410" t="s">
        <v>908</v>
      </c>
      <c r="K34" s="409" t="s">
        <v>360</v>
      </c>
      <c r="L34" s="409" t="s">
        <v>909</v>
      </c>
      <c r="M34" s="409" t="s">
        <v>877</v>
      </c>
      <c r="N34" s="409" t="s">
        <v>881</v>
      </c>
      <c r="O34" s="411">
        <v>7666.08</v>
      </c>
      <c r="P34" s="411">
        <v>0</v>
      </c>
      <c r="Q34" s="409" t="s">
        <v>877</v>
      </c>
      <c r="R34" s="409" t="s">
        <v>882</v>
      </c>
      <c r="S34" s="412">
        <v>7666.08</v>
      </c>
    </row>
    <row r="35" spans="2:19" ht="30" x14ac:dyDescent="0.25">
      <c r="B35" s="403" t="s">
        <v>873</v>
      </c>
      <c r="C35" s="409" t="s">
        <v>874</v>
      </c>
      <c r="D35" s="409" t="s">
        <v>875</v>
      </c>
      <c r="E35" s="410" t="s">
        <v>876</v>
      </c>
      <c r="F35" s="409" t="s">
        <v>877</v>
      </c>
      <c r="G35" s="409" t="s">
        <v>878</v>
      </c>
      <c r="H35" s="409" t="s">
        <v>873</v>
      </c>
      <c r="I35" s="409" t="s">
        <v>867</v>
      </c>
      <c r="J35" s="410" t="s">
        <v>910</v>
      </c>
      <c r="K35" s="409" t="s">
        <v>360</v>
      </c>
      <c r="L35" s="409" t="s">
        <v>911</v>
      </c>
      <c r="M35" s="409" t="s">
        <v>877</v>
      </c>
      <c r="N35" s="409" t="s">
        <v>881</v>
      </c>
      <c r="O35" s="411">
        <v>7343.6</v>
      </c>
      <c r="P35" s="411">
        <v>0</v>
      </c>
      <c r="Q35" s="409" t="s">
        <v>889</v>
      </c>
      <c r="R35" s="409" t="s">
        <v>882</v>
      </c>
      <c r="S35" s="412">
        <v>22030.799999999999</v>
      </c>
    </row>
    <row r="36" spans="2:19" x14ac:dyDescent="0.25">
      <c r="B36" s="403" t="s">
        <v>873</v>
      </c>
      <c r="C36" s="409" t="s">
        <v>874</v>
      </c>
      <c r="D36" s="409" t="s">
        <v>875</v>
      </c>
      <c r="E36" s="410" t="s">
        <v>876</v>
      </c>
      <c r="F36" s="409" t="s">
        <v>877</v>
      </c>
      <c r="G36" s="409" t="s">
        <v>878</v>
      </c>
      <c r="H36" s="409" t="s">
        <v>873</v>
      </c>
      <c r="I36" s="409" t="s">
        <v>863</v>
      </c>
      <c r="J36" s="410" t="s">
        <v>912</v>
      </c>
      <c r="K36" s="409" t="s">
        <v>360</v>
      </c>
      <c r="L36" s="409" t="s">
        <v>911</v>
      </c>
      <c r="M36" s="409" t="s">
        <v>877</v>
      </c>
      <c r="N36" s="409" t="s">
        <v>881</v>
      </c>
      <c r="O36" s="411">
        <v>7343.6</v>
      </c>
      <c r="P36" s="411">
        <v>0</v>
      </c>
      <c r="Q36" s="409" t="s">
        <v>913</v>
      </c>
      <c r="R36" s="409" t="s">
        <v>882</v>
      </c>
      <c r="S36" s="412">
        <v>51405.200000000004</v>
      </c>
    </row>
    <row r="37" spans="2:19" x14ac:dyDescent="0.25">
      <c r="B37" s="403" t="s">
        <v>873</v>
      </c>
      <c r="C37" s="409" t="s">
        <v>874</v>
      </c>
      <c r="D37" s="409" t="s">
        <v>875</v>
      </c>
      <c r="E37" s="410" t="s">
        <v>876</v>
      </c>
      <c r="F37" s="409" t="s">
        <v>877</v>
      </c>
      <c r="G37" s="409" t="s">
        <v>878</v>
      </c>
      <c r="H37" s="409" t="s">
        <v>873</v>
      </c>
      <c r="I37" s="409" t="s">
        <v>857</v>
      </c>
      <c r="J37" s="410" t="s">
        <v>914</v>
      </c>
      <c r="K37" s="409" t="s">
        <v>360</v>
      </c>
      <c r="L37" s="409" t="s">
        <v>894</v>
      </c>
      <c r="M37" s="409" t="s">
        <v>877</v>
      </c>
      <c r="N37" s="409" t="s">
        <v>881</v>
      </c>
      <c r="O37" s="411">
        <v>7630.4500000000007</v>
      </c>
      <c r="P37" s="411">
        <v>0</v>
      </c>
      <c r="Q37" s="409" t="s">
        <v>886</v>
      </c>
      <c r="R37" s="409" t="s">
        <v>882</v>
      </c>
      <c r="S37" s="412">
        <v>38152.25</v>
      </c>
    </row>
    <row r="38" spans="2:19" ht="30" x14ac:dyDescent="0.25">
      <c r="B38" s="403" t="s">
        <v>873</v>
      </c>
      <c r="C38" s="409" t="s">
        <v>874</v>
      </c>
      <c r="D38" s="409" t="s">
        <v>875</v>
      </c>
      <c r="E38" s="410" t="s">
        <v>876</v>
      </c>
      <c r="F38" s="409" t="s">
        <v>877</v>
      </c>
      <c r="G38" s="409" t="s">
        <v>878</v>
      </c>
      <c r="H38" s="409" t="s">
        <v>873</v>
      </c>
      <c r="I38" s="409" t="s">
        <v>859</v>
      </c>
      <c r="J38" s="410" t="s">
        <v>915</v>
      </c>
      <c r="K38" s="409" t="s">
        <v>360</v>
      </c>
      <c r="L38" s="409" t="s">
        <v>916</v>
      </c>
      <c r="M38" s="409" t="s">
        <v>877</v>
      </c>
      <c r="N38" s="409" t="s">
        <v>881</v>
      </c>
      <c r="O38" s="411">
        <v>6220.4000000000005</v>
      </c>
      <c r="P38" s="411">
        <v>0</v>
      </c>
      <c r="Q38" s="409" t="s">
        <v>917</v>
      </c>
      <c r="R38" s="409" t="s">
        <v>882</v>
      </c>
      <c r="S38" s="412">
        <v>37322.400000000001</v>
      </c>
    </row>
    <row r="39" spans="2:19" ht="30" x14ac:dyDescent="0.25">
      <c r="B39" s="403" t="s">
        <v>873</v>
      </c>
      <c r="C39" s="409" t="s">
        <v>874</v>
      </c>
      <c r="D39" s="409" t="s">
        <v>875</v>
      </c>
      <c r="E39" s="410" t="s">
        <v>876</v>
      </c>
      <c r="F39" s="409" t="s">
        <v>877</v>
      </c>
      <c r="G39" s="409" t="s">
        <v>878</v>
      </c>
      <c r="H39" s="409" t="s">
        <v>873</v>
      </c>
      <c r="I39" s="409" t="s">
        <v>859</v>
      </c>
      <c r="J39" s="410" t="s">
        <v>915</v>
      </c>
      <c r="K39" s="409" t="s">
        <v>360</v>
      </c>
      <c r="L39" s="409" t="s">
        <v>916</v>
      </c>
      <c r="M39" s="409" t="s">
        <v>873</v>
      </c>
      <c r="N39" s="409" t="s">
        <v>881</v>
      </c>
      <c r="O39" s="411">
        <v>5868.4000000000005</v>
      </c>
      <c r="P39" s="411">
        <v>0</v>
      </c>
      <c r="Q39" s="409" t="s">
        <v>892</v>
      </c>
      <c r="R39" s="409" t="s">
        <v>882</v>
      </c>
      <c r="S39" s="412">
        <v>23473.600000000002</v>
      </c>
    </row>
    <row r="40" spans="2:19" ht="30" x14ac:dyDescent="0.25">
      <c r="B40" s="403" t="s">
        <v>873</v>
      </c>
      <c r="C40" s="409" t="s">
        <v>874</v>
      </c>
      <c r="D40" s="409" t="s">
        <v>875</v>
      </c>
      <c r="E40" s="410" t="s">
        <v>876</v>
      </c>
      <c r="F40" s="409" t="s">
        <v>877</v>
      </c>
      <c r="G40" s="409" t="s">
        <v>878</v>
      </c>
      <c r="H40" s="409" t="s">
        <v>873</v>
      </c>
      <c r="I40" s="409" t="s">
        <v>859</v>
      </c>
      <c r="J40" s="410" t="s">
        <v>915</v>
      </c>
      <c r="K40" s="409" t="s">
        <v>360</v>
      </c>
      <c r="L40" s="409" t="s">
        <v>916</v>
      </c>
      <c r="M40" s="409" t="s">
        <v>889</v>
      </c>
      <c r="N40" s="409" t="s">
        <v>881</v>
      </c>
      <c r="O40" s="411">
        <v>5553.6500000000005</v>
      </c>
      <c r="P40" s="411">
        <v>0</v>
      </c>
      <c r="Q40" s="409" t="s">
        <v>901</v>
      </c>
      <c r="R40" s="409" t="s">
        <v>882</v>
      </c>
      <c r="S40" s="412">
        <v>72197.45</v>
      </c>
    </row>
    <row r="41" spans="2:19" ht="30" x14ac:dyDescent="0.25">
      <c r="B41" s="403" t="s">
        <v>873</v>
      </c>
      <c r="C41" s="409" t="s">
        <v>874</v>
      </c>
      <c r="D41" s="409" t="s">
        <v>875</v>
      </c>
      <c r="E41" s="410" t="s">
        <v>876</v>
      </c>
      <c r="F41" s="409" t="s">
        <v>877</v>
      </c>
      <c r="G41" s="409" t="s">
        <v>878</v>
      </c>
      <c r="H41" s="409" t="s">
        <v>873</v>
      </c>
      <c r="I41" s="409" t="s">
        <v>866</v>
      </c>
      <c r="J41" s="410" t="s">
        <v>918</v>
      </c>
      <c r="K41" s="409" t="s">
        <v>360</v>
      </c>
      <c r="L41" s="409" t="s">
        <v>919</v>
      </c>
      <c r="M41" s="409" t="s">
        <v>877</v>
      </c>
      <c r="N41" s="409" t="s">
        <v>881</v>
      </c>
      <c r="O41" s="411">
        <v>6778.6</v>
      </c>
      <c r="P41" s="411">
        <v>0</v>
      </c>
      <c r="Q41" s="409" t="s">
        <v>874</v>
      </c>
      <c r="R41" s="409" t="s">
        <v>882</v>
      </c>
      <c r="S41" s="412">
        <v>142350.6</v>
      </c>
    </row>
    <row r="42" spans="2:19" ht="30" x14ac:dyDescent="0.25">
      <c r="B42" s="403" t="s">
        <v>873</v>
      </c>
      <c r="C42" s="409" t="s">
        <v>874</v>
      </c>
      <c r="D42" s="409" t="s">
        <v>875</v>
      </c>
      <c r="E42" s="410" t="s">
        <v>876</v>
      </c>
      <c r="F42" s="409" t="s">
        <v>877</v>
      </c>
      <c r="G42" s="409" t="s">
        <v>878</v>
      </c>
      <c r="H42" s="409" t="s">
        <v>873</v>
      </c>
      <c r="I42" s="409" t="s">
        <v>866</v>
      </c>
      <c r="J42" s="410" t="s">
        <v>918</v>
      </c>
      <c r="K42" s="409" t="s">
        <v>360</v>
      </c>
      <c r="L42" s="409" t="s">
        <v>919</v>
      </c>
      <c r="M42" s="409" t="s">
        <v>873</v>
      </c>
      <c r="N42" s="409" t="s">
        <v>881</v>
      </c>
      <c r="O42" s="411">
        <v>6394.9000000000005</v>
      </c>
      <c r="P42" s="411">
        <v>0</v>
      </c>
      <c r="Q42" s="409" t="s">
        <v>873</v>
      </c>
      <c r="R42" s="409" t="s">
        <v>882</v>
      </c>
      <c r="S42" s="412">
        <v>12789.800000000001</v>
      </c>
    </row>
    <row r="43" spans="2:19" x14ac:dyDescent="0.25">
      <c r="B43" s="403" t="s">
        <v>873</v>
      </c>
      <c r="C43" s="409" t="s">
        <v>874</v>
      </c>
      <c r="D43" s="409" t="s">
        <v>875</v>
      </c>
      <c r="E43" s="410" t="s">
        <v>876</v>
      </c>
      <c r="F43" s="409" t="s">
        <v>877</v>
      </c>
      <c r="G43" s="409" t="s">
        <v>878</v>
      </c>
      <c r="H43" s="409" t="s">
        <v>873</v>
      </c>
      <c r="I43" s="409" t="s">
        <v>872</v>
      </c>
      <c r="J43" s="410" t="s">
        <v>920</v>
      </c>
      <c r="K43" s="409" t="s">
        <v>360</v>
      </c>
      <c r="L43" s="409" t="s">
        <v>898</v>
      </c>
      <c r="M43" s="409" t="s">
        <v>877</v>
      </c>
      <c r="N43" s="409" t="s">
        <v>881</v>
      </c>
      <c r="O43" s="411">
        <v>8210.9500000000007</v>
      </c>
      <c r="P43" s="411">
        <v>0</v>
      </c>
      <c r="Q43" s="409" t="s">
        <v>877</v>
      </c>
      <c r="R43" s="409" t="s">
        <v>882</v>
      </c>
      <c r="S43" s="412">
        <v>8210.9500000000007</v>
      </c>
    </row>
    <row r="44" spans="2:19" x14ac:dyDescent="0.25">
      <c r="B44" s="403" t="s">
        <v>873</v>
      </c>
      <c r="C44" s="409" t="s">
        <v>874</v>
      </c>
      <c r="D44" s="409" t="s">
        <v>875</v>
      </c>
      <c r="E44" s="410" t="s">
        <v>876</v>
      </c>
      <c r="F44" s="409" t="s">
        <v>877</v>
      </c>
      <c r="G44" s="409" t="s">
        <v>878</v>
      </c>
      <c r="H44" s="409" t="s">
        <v>873</v>
      </c>
      <c r="I44" s="409" t="s">
        <v>869</v>
      </c>
      <c r="J44" s="410" t="s">
        <v>921</v>
      </c>
      <c r="K44" s="409" t="s">
        <v>360</v>
      </c>
      <c r="L44" s="409" t="s">
        <v>911</v>
      </c>
      <c r="M44" s="409" t="s">
        <v>877</v>
      </c>
      <c r="N44" s="409" t="s">
        <v>881</v>
      </c>
      <c r="O44" s="411">
        <v>7343.6</v>
      </c>
      <c r="P44" s="411">
        <v>0</v>
      </c>
      <c r="Q44" s="409" t="s">
        <v>892</v>
      </c>
      <c r="R44" s="409" t="s">
        <v>882</v>
      </c>
      <c r="S44" s="412">
        <v>29374.400000000001</v>
      </c>
    </row>
    <row r="45" spans="2:19" x14ac:dyDescent="0.25">
      <c r="B45" s="403" t="s">
        <v>873</v>
      </c>
      <c r="C45" s="409" t="s">
        <v>874</v>
      </c>
      <c r="D45" s="409" t="s">
        <v>875</v>
      </c>
      <c r="E45" s="410" t="s">
        <v>876</v>
      </c>
      <c r="F45" s="409" t="s">
        <v>877</v>
      </c>
      <c r="G45" s="409" t="s">
        <v>878</v>
      </c>
      <c r="H45" s="409" t="s">
        <v>873</v>
      </c>
      <c r="I45" s="409" t="s">
        <v>862</v>
      </c>
      <c r="J45" s="410" t="s">
        <v>922</v>
      </c>
      <c r="K45" s="409" t="s">
        <v>360</v>
      </c>
      <c r="L45" s="409" t="s">
        <v>923</v>
      </c>
      <c r="M45" s="409" t="s">
        <v>877</v>
      </c>
      <c r="N45" s="409" t="s">
        <v>881</v>
      </c>
      <c r="O45" s="411">
        <v>7918.4500000000007</v>
      </c>
      <c r="P45" s="411">
        <v>0</v>
      </c>
      <c r="Q45" s="409" t="s">
        <v>873</v>
      </c>
      <c r="R45" s="409" t="s">
        <v>882</v>
      </c>
      <c r="S45" s="412">
        <v>15836.900000000001</v>
      </c>
    </row>
    <row r="46" spans="2:19" s="398" customFormat="1" x14ac:dyDescent="0.25">
      <c r="B46" s="403" t="s">
        <v>873</v>
      </c>
      <c r="C46" s="409" t="s">
        <v>874</v>
      </c>
      <c r="D46" s="409" t="s">
        <v>875</v>
      </c>
      <c r="E46" s="410" t="s">
        <v>876</v>
      </c>
      <c r="F46" s="409" t="s">
        <v>892</v>
      </c>
      <c r="G46" s="409" t="s">
        <v>878</v>
      </c>
      <c r="H46" s="409" t="s">
        <v>889</v>
      </c>
      <c r="I46" s="409" t="s">
        <v>1899</v>
      </c>
      <c r="J46" s="410" t="s">
        <v>1900</v>
      </c>
      <c r="K46" s="409" t="s">
        <v>360</v>
      </c>
      <c r="L46" s="409" t="s">
        <v>877</v>
      </c>
      <c r="M46" s="409" t="s">
        <v>877</v>
      </c>
      <c r="N46" s="409" t="s">
        <v>1901</v>
      </c>
      <c r="O46" s="411">
        <v>0</v>
      </c>
      <c r="P46" s="411">
        <v>458.55</v>
      </c>
      <c r="Q46" s="409" t="s">
        <v>1902</v>
      </c>
      <c r="R46" s="409" t="s">
        <v>1903</v>
      </c>
      <c r="S46" s="412">
        <v>574563.15</v>
      </c>
    </row>
    <row r="47" spans="2:19" x14ac:dyDescent="0.25">
      <c r="B47" s="403" t="s">
        <v>873</v>
      </c>
      <c r="C47" s="409" t="s">
        <v>874</v>
      </c>
      <c r="D47" s="409" t="s">
        <v>875</v>
      </c>
      <c r="E47" s="410" t="s">
        <v>876</v>
      </c>
      <c r="F47" s="409" t="s">
        <v>892</v>
      </c>
      <c r="G47" s="409" t="s">
        <v>878</v>
      </c>
      <c r="H47" s="409" t="s">
        <v>889</v>
      </c>
      <c r="I47" s="409" t="s">
        <v>1904</v>
      </c>
      <c r="J47" s="410" t="s">
        <v>1905</v>
      </c>
      <c r="K47" s="409" t="s">
        <v>360</v>
      </c>
      <c r="L47" s="409" t="s">
        <v>873</v>
      </c>
      <c r="M47" s="409" t="s">
        <v>873</v>
      </c>
      <c r="N47" s="409" t="s">
        <v>1901</v>
      </c>
      <c r="O47" s="411">
        <v>0</v>
      </c>
      <c r="P47" s="411">
        <v>397.3</v>
      </c>
      <c r="Q47" s="409" t="s">
        <v>1906</v>
      </c>
      <c r="R47" s="409" t="s">
        <v>1907</v>
      </c>
      <c r="S47" s="412">
        <v>422727.2</v>
      </c>
    </row>
    <row r="48" spans="2:19" x14ac:dyDescent="0.25">
      <c r="B48" s="403" t="s">
        <v>873</v>
      </c>
      <c r="C48" s="409" t="s">
        <v>874</v>
      </c>
      <c r="D48" s="409" t="s">
        <v>875</v>
      </c>
      <c r="E48" s="410" t="s">
        <v>876</v>
      </c>
      <c r="F48" s="409" t="s">
        <v>892</v>
      </c>
      <c r="G48" s="409" t="s">
        <v>878</v>
      </c>
      <c r="H48" s="409" t="s">
        <v>889</v>
      </c>
      <c r="I48" s="409" t="s">
        <v>1908</v>
      </c>
      <c r="J48" s="410" t="s">
        <v>1909</v>
      </c>
      <c r="K48" s="409" t="s">
        <v>360</v>
      </c>
      <c r="L48" s="409" t="s">
        <v>889</v>
      </c>
      <c r="M48" s="409" t="s">
        <v>889</v>
      </c>
      <c r="N48" s="409" t="s">
        <v>1901</v>
      </c>
      <c r="O48" s="411">
        <v>0</v>
      </c>
      <c r="P48" s="411">
        <v>353.5</v>
      </c>
      <c r="Q48" s="409" t="s">
        <v>1910</v>
      </c>
      <c r="R48" s="409" t="s">
        <v>1911</v>
      </c>
      <c r="S48" s="412">
        <v>308252</v>
      </c>
    </row>
    <row r="49" spans="2:19" x14ac:dyDescent="0.25">
      <c r="B49" s="403" t="s">
        <v>873</v>
      </c>
      <c r="C49" s="409" t="s">
        <v>874</v>
      </c>
      <c r="D49" s="409" t="s">
        <v>875</v>
      </c>
      <c r="E49" s="410" t="s">
        <v>876</v>
      </c>
      <c r="F49" s="409" t="s">
        <v>892</v>
      </c>
      <c r="G49" s="409" t="s">
        <v>878</v>
      </c>
      <c r="H49" s="409" t="s">
        <v>889</v>
      </c>
      <c r="I49" s="409" t="s">
        <v>1912</v>
      </c>
      <c r="J49" s="410" t="s">
        <v>1913</v>
      </c>
      <c r="K49" s="409" t="s">
        <v>360</v>
      </c>
      <c r="L49" s="409" t="s">
        <v>892</v>
      </c>
      <c r="M49" s="409" t="s">
        <v>892</v>
      </c>
      <c r="N49" s="409" t="s">
        <v>1901</v>
      </c>
      <c r="O49" s="411">
        <v>0</v>
      </c>
      <c r="P49" s="411">
        <v>259.90000000000003</v>
      </c>
      <c r="Q49" s="409" t="s">
        <v>913</v>
      </c>
      <c r="R49" s="409" t="s">
        <v>1914</v>
      </c>
      <c r="S49" s="412">
        <v>207140.30000000002</v>
      </c>
    </row>
    <row r="50" spans="2:19" x14ac:dyDescent="0.25">
      <c r="B50" s="62" t="s">
        <v>162</v>
      </c>
      <c r="C50" s="64"/>
      <c r="D50" s="64"/>
      <c r="E50" s="64"/>
      <c r="F50" s="243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</row>
    <row r="51" spans="2:19" x14ac:dyDescent="0.25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</row>
  </sheetData>
  <mergeCells count="18">
    <mergeCell ref="M13:M14"/>
    <mergeCell ref="N13:N14"/>
    <mergeCell ref="O13:O14"/>
    <mergeCell ref="P13:P14"/>
    <mergeCell ref="Q13:Q14"/>
    <mergeCell ref="R9:S9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L13:L14"/>
  </mergeCells>
  <dataValidations count="1">
    <dataValidation allowBlank="1" showInputMessage="1" showErrorMessage="1" sqref="Q10:R10 B10"/>
  </dataValidations>
  <pageMargins left="0.70866141732283472" right="0.70866141732283472" top="0.74803149606299213" bottom="0.74803149606299213" header="0.31496062992125984" footer="0.31496062992125984"/>
  <pageSetup scale="40" fitToHeight="0" orientation="landscape" r:id="rId1"/>
  <headerFooter>
    <oddFooter>&amp;L&amp;G</oddFooter>
  </headerFooter>
  <drawing r:id="rId2"/>
  <legacyDrawingHF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R52"/>
  <sheetViews>
    <sheetView topLeftCell="A4" workbookViewId="0">
      <selection activeCell="B7" sqref="B7:J7"/>
    </sheetView>
  </sheetViews>
  <sheetFormatPr baseColWidth="10" defaultRowHeight="15" x14ac:dyDescent="0.25"/>
  <cols>
    <col min="1" max="1" width="2.7109375" customWidth="1"/>
    <col min="2" max="2" width="12.7109375" customWidth="1"/>
    <col min="3" max="3" width="11" customWidth="1"/>
    <col min="4" max="4" width="69.7109375" bestFit="1" customWidth="1"/>
    <col min="5" max="5" width="11.7109375" customWidth="1"/>
    <col min="6" max="6" width="9.5703125" customWidth="1"/>
    <col min="7" max="7" width="9.85546875" style="292" customWidth="1"/>
    <col min="8" max="8" width="8.85546875" customWidth="1"/>
    <col min="9" max="9" width="8.5703125" customWidth="1"/>
    <col min="10" max="10" width="12" customWidth="1"/>
    <col min="11" max="11" width="13.5703125" customWidth="1"/>
    <col min="12" max="12" width="13.7109375" customWidth="1"/>
    <col min="13" max="14" width="13.85546875" customWidth="1"/>
    <col min="15" max="15" width="14.42578125" customWidth="1"/>
    <col min="16" max="16" width="10.85546875" customWidth="1"/>
    <col min="17" max="17" width="11.28515625" customWidth="1"/>
    <col min="18" max="18" width="17.710937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6" spans="2:18" ht="18.75" x14ac:dyDescent="0.3">
      <c r="B6" s="72" t="s">
        <v>205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286" t="s">
        <v>187</v>
      </c>
      <c r="Q6" s="485" t="s">
        <v>361</v>
      </c>
      <c r="R6" s="486"/>
    </row>
    <row r="7" spans="2:18" ht="18.75" x14ac:dyDescent="0.3">
      <c r="B7" s="447" t="s">
        <v>301</v>
      </c>
      <c r="C7" s="448"/>
      <c r="D7" s="448"/>
      <c r="E7" s="448"/>
      <c r="F7" s="448"/>
      <c r="G7" s="448"/>
      <c r="H7" s="448"/>
      <c r="I7" s="448"/>
      <c r="J7" s="448"/>
      <c r="K7" s="76"/>
      <c r="L7" s="76"/>
      <c r="M7" s="76"/>
      <c r="N7" s="76"/>
      <c r="O7" s="76"/>
      <c r="P7" s="76"/>
      <c r="Q7" s="77"/>
      <c r="R7" s="26" t="s">
        <v>1969</v>
      </c>
    </row>
    <row r="8" spans="2:18" x14ac:dyDescent="0.25"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1"/>
    </row>
    <row r="9" spans="2:18" ht="5.0999999999999996" customHeight="1" x14ac:dyDescent="0.25">
      <c r="G9"/>
    </row>
    <row r="10" spans="2:18" ht="39.75" customHeight="1" x14ac:dyDescent="0.25">
      <c r="B10" s="489" t="s">
        <v>206</v>
      </c>
      <c r="C10" s="484" t="s">
        <v>207</v>
      </c>
      <c r="D10" s="484" t="s">
        <v>208</v>
      </c>
      <c r="E10" s="484" t="s">
        <v>209</v>
      </c>
      <c r="F10" s="484" t="s">
        <v>210</v>
      </c>
      <c r="G10" s="490" t="s">
        <v>211</v>
      </c>
      <c r="H10" s="484" t="s">
        <v>155</v>
      </c>
      <c r="I10" s="484" t="s">
        <v>156</v>
      </c>
      <c r="J10" s="488" t="s">
        <v>212</v>
      </c>
      <c r="K10" s="488"/>
      <c r="L10" s="488"/>
      <c r="M10" s="488"/>
      <c r="N10" s="488"/>
      <c r="O10" s="488" t="s">
        <v>213</v>
      </c>
      <c r="P10" s="488"/>
      <c r="Q10" s="488"/>
      <c r="R10" s="484" t="s">
        <v>214</v>
      </c>
    </row>
    <row r="11" spans="2:18" ht="82.5" customHeight="1" x14ac:dyDescent="0.25">
      <c r="B11" s="489"/>
      <c r="C11" s="484"/>
      <c r="D11" s="484"/>
      <c r="E11" s="484"/>
      <c r="F11" s="484"/>
      <c r="G11" s="490"/>
      <c r="H11" s="484"/>
      <c r="I11" s="484"/>
      <c r="J11" s="285" t="s">
        <v>215</v>
      </c>
      <c r="K11" s="285" t="s">
        <v>216</v>
      </c>
      <c r="L11" s="285" t="s">
        <v>217</v>
      </c>
      <c r="M11" s="285" t="s">
        <v>218</v>
      </c>
      <c r="N11" s="285" t="s">
        <v>219</v>
      </c>
      <c r="O11" s="285" t="s">
        <v>220</v>
      </c>
      <c r="P11" s="285" t="s">
        <v>221</v>
      </c>
      <c r="Q11" s="285" t="s">
        <v>222</v>
      </c>
      <c r="R11" s="484"/>
    </row>
    <row r="12" spans="2:18" ht="5.0999999999999996" customHeight="1" x14ac:dyDescent="0.25"/>
    <row r="13" spans="2:18" ht="75" hidden="1" x14ac:dyDescent="0.25">
      <c r="B13" s="293" t="s">
        <v>206</v>
      </c>
      <c r="C13" s="289" t="s">
        <v>207</v>
      </c>
      <c r="D13" s="289" t="s">
        <v>208</v>
      </c>
      <c r="E13" s="289" t="s">
        <v>209</v>
      </c>
      <c r="F13" s="289" t="s">
        <v>210</v>
      </c>
      <c r="G13" s="294" t="s">
        <v>211</v>
      </c>
      <c r="H13" s="289" t="s">
        <v>155</v>
      </c>
      <c r="I13" s="289" t="s">
        <v>156</v>
      </c>
      <c r="J13" s="285" t="s">
        <v>215</v>
      </c>
      <c r="K13" s="285" t="s">
        <v>216</v>
      </c>
      <c r="L13" s="285" t="s">
        <v>217</v>
      </c>
      <c r="M13" s="285" t="s">
        <v>218</v>
      </c>
      <c r="N13" s="285" t="s">
        <v>219</v>
      </c>
      <c r="O13" s="285" t="s">
        <v>220</v>
      </c>
      <c r="P13" s="285" t="s">
        <v>221</v>
      </c>
      <c r="Q13" s="285" t="s">
        <v>222</v>
      </c>
      <c r="R13" s="289" t="s">
        <v>214</v>
      </c>
    </row>
    <row r="14" spans="2:18" x14ac:dyDescent="0.25">
      <c r="B14" s="415" t="s">
        <v>877</v>
      </c>
      <c r="C14" s="415" t="s">
        <v>860</v>
      </c>
      <c r="D14" s="416" t="s">
        <v>879</v>
      </c>
      <c r="E14" s="415" t="s">
        <v>881</v>
      </c>
      <c r="F14" s="415" t="s">
        <v>873</v>
      </c>
      <c r="G14" s="415" t="s">
        <v>924</v>
      </c>
      <c r="H14" s="415" t="s">
        <v>880</v>
      </c>
      <c r="I14" s="415" t="s">
        <v>877</v>
      </c>
      <c r="J14" s="415" t="s">
        <v>925</v>
      </c>
      <c r="K14" s="415" t="s">
        <v>926</v>
      </c>
      <c r="L14" s="417">
        <v>8804.25</v>
      </c>
      <c r="M14" s="417">
        <v>0</v>
      </c>
      <c r="N14" s="417">
        <v>0</v>
      </c>
      <c r="O14" s="415" t="s">
        <v>927</v>
      </c>
      <c r="P14" s="415" t="s">
        <v>928</v>
      </c>
      <c r="Q14" s="415" t="s">
        <v>928</v>
      </c>
      <c r="R14" s="415" t="s">
        <v>929</v>
      </c>
    </row>
    <row r="15" spans="2:18" x14ac:dyDescent="0.25">
      <c r="B15" s="415" t="s">
        <v>877</v>
      </c>
      <c r="C15" s="415" t="s">
        <v>353</v>
      </c>
      <c r="D15" s="416" t="s">
        <v>883</v>
      </c>
      <c r="E15" s="415" t="s">
        <v>881</v>
      </c>
      <c r="F15" s="415" t="s">
        <v>873</v>
      </c>
      <c r="G15" s="415" t="s">
        <v>924</v>
      </c>
      <c r="H15" s="415" t="s">
        <v>884</v>
      </c>
      <c r="I15" s="415" t="s">
        <v>877</v>
      </c>
      <c r="J15" s="415" t="s">
        <v>925</v>
      </c>
      <c r="K15" s="415" t="s">
        <v>926</v>
      </c>
      <c r="L15" s="417">
        <v>7059.85</v>
      </c>
      <c r="M15" s="417">
        <v>0</v>
      </c>
      <c r="N15" s="417">
        <v>0</v>
      </c>
      <c r="O15" s="415" t="s">
        <v>927</v>
      </c>
      <c r="P15" s="415" t="s">
        <v>928</v>
      </c>
      <c r="Q15" s="415" t="s">
        <v>928</v>
      </c>
      <c r="R15" s="415" t="s">
        <v>929</v>
      </c>
    </row>
    <row r="16" spans="2:18" x14ac:dyDescent="0.25">
      <c r="B16" s="415" t="s">
        <v>877</v>
      </c>
      <c r="C16" s="415" t="s">
        <v>864</v>
      </c>
      <c r="D16" s="416" t="s">
        <v>887</v>
      </c>
      <c r="E16" s="415" t="s">
        <v>881</v>
      </c>
      <c r="F16" s="415" t="s">
        <v>886</v>
      </c>
      <c r="G16" s="415" t="s">
        <v>924</v>
      </c>
      <c r="H16" s="415" t="s">
        <v>888</v>
      </c>
      <c r="I16" s="415" t="s">
        <v>877</v>
      </c>
      <c r="J16" s="415" t="s">
        <v>925</v>
      </c>
      <c r="K16" s="415" t="s">
        <v>926</v>
      </c>
      <c r="L16" s="417">
        <v>7385.76</v>
      </c>
      <c r="M16" s="417">
        <v>0</v>
      </c>
      <c r="N16" s="417">
        <v>0</v>
      </c>
      <c r="O16" s="415" t="s">
        <v>927</v>
      </c>
      <c r="P16" s="415" t="s">
        <v>928</v>
      </c>
      <c r="Q16" s="415" t="s">
        <v>928</v>
      </c>
      <c r="R16" s="415" t="s">
        <v>929</v>
      </c>
    </row>
    <row r="17" spans="2:18" x14ac:dyDescent="0.25">
      <c r="B17" s="415" t="s">
        <v>877</v>
      </c>
      <c r="C17" s="415" t="s">
        <v>856</v>
      </c>
      <c r="D17" s="416" t="s">
        <v>890</v>
      </c>
      <c r="E17" s="415" t="s">
        <v>881</v>
      </c>
      <c r="F17" s="415" t="s">
        <v>886</v>
      </c>
      <c r="G17" s="415" t="s">
        <v>924</v>
      </c>
      <c r="H17" s="415" t="s">
        <v>891</v>
      </c>
      <c r="I17" s="415" t="s">
        <v>877</v>
      </c>
      <c r="J17" s="415" t="s">
        <v>925</v>
      </c>
      <c r="K17" s="415" t="s">
        <v>926</v>
      </c>
      <c r="L17" s="417">
        <v>7115.7000000000007</v>
      </c>
      <c r="M17" s="417">
        <v>0</v>
      </c>
      <c r="N17" s="417">
        <v>0</v>
      </c>
      <c r="O17" s="415" t="s">
        <v>927</v>
      </c>
      <c r="P17" s="415" t="s">
        <v>928</v>
      </c>
      <c r="Q17" s="415" t="s">
        <v>928</v>
      </c>
      <c r="R17" s="415" t="s">
        <v>929</v>
      </c>
    </row>
    <row r="18" spans="2:18" x14ac:dyDescent="0.25">
      <c r="B18" s="415" t="s">
        <v>877</v>
      </c>
      <c r="C18" s="415" t="s">
        <v>855</v>
      </c>
      <c r="D18" s="416" t="s">
        <v>893</v>
      </c>
      <c r="E18" s="415" t="s">
        <v>881</v>
      </c>
      <c r="F18" s="415" t="s">
        <v>873</v>
      </c>
      <c r="G18" s="415" t="s">
        <v>924</v>
      </c>
      <c r="H18" s="415" t="s">
        <v>894</v>
      </c>
      <c r="I18" s="415" t="s">
        <v>877</v>
      </c>
      <c r="J18" s="415" t="s">
        <v>925</v>
      </c>
      <c r="K18" s="415" t="s">
        <v>926</v>
      </c>
      <c r="L18" s="417">
        <v>7630.4500000000007</v>
      </c>
      <c r="M18" s="417">
        <v>0</v>
      </c>
      <c r="N18" s="417">
        <v>0</v>
      </c>
      <c r="O18" s="415" t="s">
        <v>927</v>
      </c>
      <c r="P18" s="415" t="s">
        <v>928</v>
      </c>
      <c r="Q18" s="415" t="s">
        <v>928</v>
      </c>
      <c r="R18" s="415" t="s">
        <v>929</v>
      </c>
    </row>
    <row r="19" spans="2:18" x14ac:dyDescent="0.25">
      <c r="B19" s="415" t="s">
        <v>877</v>
      </c>
      <c r="C19" s="415" t="s">
        <v>861</v>
      </c>
      <c r="D19" s="416" t="s">
        <v>895</v>
      </c>
      <c r="E19" s="415" t="s">
        <v>881</v>
      </c>
      <c r="F19" s="415" t="s">
        <v>886</v>
      </c>
      <c r="G19" s="415" t="s">
        <v>924</v>
      </c>
      <c r="H19" s="415" t="s">
        <v>896</v>
      </c>
      <c r="I19" s="415" t="s">
        <v>877</v>
      </c>
      <c r="J19" s="415" t="s">
        <v>925</v>
      </c>
      <c r="K19" s="415" t="s">
        <v>926</v>
      </c>
      <c r="L19" s="417">
        <v>11552.220000000001</v>
      </c>
      <c r="M19" s="417">
        <v>0</v>
      </c>
      <c r="N19" s="417">
        <v>0</v>
      </c>
      <c r="O19" s="415" t="s">
        <v>927</v>
      </c>
      <c r="P19" s="415" t="s">
        <v>928</v>
      </c>
      <c r="Q19" s="415" t="s">
        <v>928</v>
      </c>
      <c r="R19" s="415" t="s">
        <v>929</v>
      </c>
    </row>
    <row r="20" spans="2:18" x14ac:dyDescent="0.25">
      <c r="B20" s="415" t="s">
        <v>877</v>
      </c>
      <c r="C20" s="415" t="s">
        <v>858</v>
      </c>
      <c r="D20" s="416" t="s">
        <v>897</v>
      </c>
      <c r="E20" s="415" t="s">
        <v>881</v>
      </c>
      <c r="F20" s="415" t="s">
        <v>873</v>
      </c>
      <c r="G20" s="415" t="s">
        <v>924</v>
      </c>
      <c r="H20" s="415" t="s">
        <v>898</v>
      </c>
      <c r="I20" s="415" t="s">
        <v>877</v>
      </c>
      <c r="J20" s="415" t="s">
        <v>925</v>
      </c>
      <c r="K20" s="415" t="s">
        <v>926</v>
      </c>
      <c r="L20" s="417">
        <v>8210.9500000000007</v>
      </c>
      <c r="M20" s="417">
        <v>0</v>
      </c>
      <c r="N20" s="417">
        <v>0</v>
      </c>
      <c r="O20" s="415" t="s">
        <v>927</v>
      </c>
      <c r="P20" s="415" t="s">
        <v>928</v>
      </c>
      <c r="Q20" s="415" t="s">
        <v>928</v>
      </c>
      <c r="R20" s="415" t="s">
        <v>929</v>
      </c>
    </row>
    <row r="21" spans="2:18" x14ac:dyDescent="0.25">
      <c r="B21" s="415" t="s">
        <v>877</v>
      </c>
      <c r="C21" s="415" t="s">
        <v>870</v>
      </c>
      <c r="D21" s="416" t="s">
        <v>899</v>
      </c>
      <c r="E21" s="415" t="s">
        <v>881</v>
      </c>
      <c r="F21" s="415" t="s">
        <v>873</v>
      </c>
      <c r="G21" s="415" t="s">
        <v>924</v>
      </c>
      <c r="H21" s="415" t="s">
        <v>898</v>
      </c>
      <c r="I21" s="415" t="s">
        <v>877</v>
      </c>
      <c r="J21" s="415" t="s">
        <v>925</v>
      </c>
      <c r="K21" s="415" t="s">
        <v>926</v>
      </c>
      <c r="L21" s="417">
        <v>8210.9500000000007</v>
      </c>
      <c r="M21" s="417">
        <v>0</v>
      </c>
      <c r="N21" s="417">
        <v>0</v>
      </c>
      <c r="O21" s="415" t="s">
        <v>927</v>
      </c>
      <c r="P21" s="415" t="s">
        <v>928</v>
      </c>
      <c r="Q21" s="415" t="s">
        <v>928</v>
      </c>
      <c r="R21" s="415" t="s">
        <v>929</v>
      </c>
    </row>
    <row r="22" spans="2:18" x14ac:dyDescent="0.25">
      <c r="B22" s="415" t="s">
        <v>877</v>
      </c>
      <c r="C22" s="415" t="s">
        <v>853</v>
      </c>
      <c r="D22" s="416" t="s">
        <v>900</v>
      </c>
      <c r="E22" s="415" t="s">
        <v>881</v>
      </c>
      <c r="F22" s="415" t="s">
        <v>873</v>
      </c>
      <c r="G22" s="415" t="s">
        <v>924</v>
      </c>
      <c r="H22" s="415" t="s">
        <v>901</v>
      </c>
      <c r="I22" s="415" t="s">
        <v>877</v>
      </c>
      <c r="J22" s="415" t="s">
        <v>925</v>
      </c>
      <c r="K22" s="415" t="s">
        <v>926</v>
      </c>
      <c r="L22" s="417">
        <v>14521.7</v>
      </c>
      <c r="M22" s="417">
        <v>0</v>
      </c>
      <c r="N22" s="417">
        <v>0</v>
      </c>
      <c r="O22" s="415" t="s">
        <v>927</v>
      </c>
      <c r="P22" s="415" t="s">
        <v>928</v>
      </c>
      <c r="Q22" s="415" t="s">
        <v>928</v>
      </c>
      <c r="R22" s="415" t="s">
        <v>929</v>
      </c>
    </row>
    <row r="23" spans="2:18" x14ac:dyDescent="0.25">
      <c r="B23" s="415" t="s">
        <v>877</v>
      </c>
      <c r="C23" s="415" t="s">
        <v>853</v>
      </c>
      <c r="D23" s="416" t="s">
        <v>900</v>
      </c>
      <c r="E23" s="415" t="s">
        <v>881</v>
      </c>
      <c r="F23" s="415" t="s">
        <v>873</v>
      </c>
      <c r="G23" s="415" t="s">
        <v>924</v>
      </c>
      <c r="H23" s="415" t="s">
        <v>901</v>
      </c>
      <c r="I23" s="415" t="s">
        <v>873</v>
      </c>
      <c r="J23" s="415" t="s">
        <v>925</v>
      </c>
      <c r="K23" s="415" t="s">
        <v>926</v>
      </c>
      <c r="L23" s="417">
        <v>13699.5</v>
      </c>
      <c r="M23" s="417">
        <v>0</v>
      </c>
      <c r="N23" s="417">
        <v>0</v>
      </c>
      <c r="O23" s="415" t="s">
        <v>927</v>
      </c>
      <c r="P23" s="415" t="s">
        <v>928</v>
      </c>
      <c r="Q23" s="415" t="s">
        <v>928</v>
      </c>
      <c r="R23" s="415" t="s">
        <v>929</v>
      </c>
    </row>
    <row r="24" spans="2:18" x14ac:dyDescent="0.25">
      <c r="B24" s="415" t="s">
        <v>877</v>
      </c>
      <c r="C24" s="415" t="s">
        <v>853</v>
      </c>
      <c r="D24" s="416" t="s">
        <v>900</v>
      </c>
      <c r="E24" s="415" t="s">
        <v>881</v>
      </c>
      <c r="F24" s="415" t="s">
        <v>873</v>
      </c>
      <c r="G24" s="415" t="s">
        <v>924</v>
      </c>
      <c r="H24" s="415" t="s">
        <v>901</v>
      </c>
      <c r="I24" s="415" t="s">
        <v>889</v>
      </c>
      <c r="J24" s="415" t="s">
        <v>925</v>
      </c>
      <c r="K24" s="415" t="s">
        <v>926</v>
      </c>
      <c r="L24" s="417">
        <v>12965.45</v>
      </c>
      <c r="M24" s="417">
        <v>0</v>
      </c>
      <c r="N24" s="417">
        <v>0</v>
      </c>
      <c r="O24" s="415" t="s">
        <v>927</v>
      </c>
      <c r="P24" s="415" t="s">
        <v>928</v>
      </c>
      <c r="Q24" s="415" t="s">
        <v>928</v>
      </c>
      <c r="R24" s="415" t="s">
        <v>929</v>
      </c>
    </row>
    <row r="25" spans="2:18" x14ac:dyDescent="0.25">
      <c r="B25" s="415" t="s">
        <v>877</v>
      </c>
      <c r="C25" s="415" t="s">
        <v>854</v>
      </c>
      <c r="D25" s="416" t="s">
        <v>902</v>
      </c>
      <c r="E25" s="415" t="s">
        <v>881</v>
      </c>
      <c r="F25" s="415" t="s">
        <v>873</v>
      </c>
      <c r="G25" s="415" t="s">
        <v>924</v>
      </c>
      <c r="H25" s="415" t="s">
        <v>903</v>
      </c>
      <c r="I25" s="415" t="s">
        <v>877</v>
      </c>
      <c r="J25" s="415" t="s">
        <v>925</v>
      </c>
      <c r="K25" s="415" t="s">
        <v>926</v>
      </c>
      <c r="L25" s="417">
        <v>22390.75</v>
      </c>
      <c r="M25" s="417">
        <v>0</v>
      </c>
      <c r="N25" s="417">
        <v>0</v>
      </c>
      <c r="O25" s="415" t="s">
        <v>927</v>
      </c>
      <c r="P25" s="415" t="s">
        <v>928</v>
      </c>
      <c r="Q25" s="415" t="s">
        <v>928</v>
      </c>
      <c r="R25" s="415" t="s">
        <v>929</v>
      </c>
    </row>
    <row r="26" spans="2:18" x14ac:dyDescent="0.25">
      <c r="B26" s="415" t="s">
        <v>877</v>
      </c>
      <c r="C26" s="415" t="s">
        <v>854</v>
      </c>
      <c r="D26" s="416" t="s">
        <v>902</v>
      </c>
      <c r="E26" s="415" t="s">
        <v>881</v>
      </c>
      <c r="F26" s="415" t="s">
        <v>873</v>
      </c>
      <c r="G26" s="415" t="s">
        <v>924</v>
      </c>
      <c r="H26" s="415" t="s">
        <v>903</v>
      </c>
      <c r="I26" s="415" t="s">
        <v>873</v>
      </c>
      <c r="J26" s="415" t="s">
        <v>925</v>
      </c>
      <c r="K26" s="415" t="s">
        <v>926</v>
      </c>
      <c r="L26" s="417">
        <v>21123.75</v>
      </c>
      <c r="M26" s="417">
        <v>0</v>
      </c>
      <c r="N26" s="417">
        <v>0</v>
      </c>
      <c r="O26" s="415" t="s">
        <v>927</v>
      </c>
      <c r="P26" s="415" t="s">
        <v>928</v>
      </c>
      <c r="Q26" s="415" t="s">
        <v>928</v>
      </c>
      <c r="R26" s="415" t="s">
        <v>929</v>
      </c>
    </row>
    <row r="27" spans="2:18" x14ac:dyDescent="0.25">
      <c r="B27" s="415" t="s">
        <v>877</v>
      </c>
      <c r="C27" s="415" t="s">
        <v>854</v>
      </c>
      <c r="D27" s="416" t="s">
        <v>902</v>
      </c>
      <c r="E27" s="415" t="s">
        <v>881</v>
      </c>
      <c r="F27" s="415" t="s">
        <v>873</v>
      </c>
      <c r="G27" s="415" t="s">
        <v>924</v>
      </c>
      <c r="H27" s="415" t="s">
        <v>903</v>
      </c>
      <c r="I27" s="415" t="s">
        <v>889</v>
      </c>
      <c r="J27" s="415" t="s">
        <v>925</v>
      </c>
      <c r="K27" s="415" t="s">
        <v>926</v>
      </c>
      <c r="L27" s="417">
        <v>19992</v>
      </c>
      <c r="M27" s="417">
        <v>0</v>
      </c>
      <c r="N27" s="417">
        <v>0</v>
      </c>
      <c r="O27" s="415" t="s">
        <v>927</v>
      </c>
      <c r="P27" s="415" t="s">
        <v>928</v>
      </c>
      <c r="Q27" s="415" t="s">
        <v>928</v>
      </c>
      <c r="R27" s="415" t="s">
        <v>929</v>
      </c>
    </row>
    <row r="28" spans="2:18" x14ac:dyDescent="0.25">
      <c r="B28" s="415" t="s">
        <v>877</v>
      </c>
      <c r="C28" s="415" t="s">
        <v>868</v>
      </c>
      <c r="D28" s="416" t="s">
        <v>905</v>
      </c>
      <c r="E28" s="415" t="s">
        <v>881</v>
      </c>
      <c r="F28" s="415" t="s">
        <v>873</v>
      </c>
      <c r="G28" s="415" t="s">
        <v>924</v>
      </c>
      <c r="H28" s="415" t="s">
        <v>884</v>
      </c>
      <c r="I28" s="415" t="s">
        <v>877</v>
      </c>
      <c r="J28" s="415" t="s">
        <v>925</v>
      </c>
      <c r="K28" s="415" t="s">
        <v>926</v>
      </c>
      <c r="L28" s="417">
        <v>7059.85</v>
      </c>
      <c r="M28" s="417">
        <v>0</v>
      </c>
      <c r="N28" s="417">
        <v>0</v>
      </c>
      <c r="O28" s="415" t="s">
        <v>927</v>
      </c>
      <c r="P28" s="415" t="s">
        <v>928</v>
      </c>
      <c r="Q28" s="415" t="s">
        <v>928</v>
      </c>
      <c r="R28" s="415" t="s">
        <v>929</v>
      </c>
    </row>
    <row r="29" spans="2:18" x14ac:dyDescent="0.25">
      <c r="B29" s="415" t="s">
        <v>877</v>
      </c>
      <c r="C29" s="415" t="s">
        <v>868</v>
      </c>
      <c r="D29" s="416" t="s">
        <v>905</v>
      </c>
      <c r="E29" s="415" t="s">
        <v>881</v>
      </c>
      <c r="F29" s="415" t="s">
        <v>873</v>
      </c>
      <c r="G29" s="415" t="s">
        <v>924</v>
      </c>
      <c r="H29" s="415" t="s">
        <v>884</v>
      </c>
      <c r="I29" s="415" t="s">
        <v>889</v>
      </c>
      <c r="J29" s="415" t="s">
        <v>925</v>
      </c>
      <c r="K29" s="415" t="s">
        <v>926</v>
      </c>
      <c r="L29" s="417">
        <v>6303.75</v>
      </c>
      <c r="M29" s="417">
        <v>0</v>
      </c>
      <c r="N29" s="417">
        <v>0</v>
      </c>
      <c r="O29" s="415" t="s">
        <v>927</v>
      </c>
      <c r="P29" s="415" t="s">
        <v>928</v>
      </c>
      <c r="Q29" s="415" t="s">
        <v>928</v>
      </c>
      <c r="R29" s="415" t="s">
        <v>929</v>
      </c>
    </row>
    <row r="30" spans="2:18" x14ac:dyDescent="0.25">
      <c r="B30" s="415" t="s">
        <v>877</v>
      </c>
      <c r="C30" s="415" t="s">
        <v>865</v>
      </c>
      <c r="D30" s="416" t="s">
        <v>906</v>
      </c>
      <c r="E30" s="415" t="s">
        <v>881</v>
      </c>
      <c r="F30" s="415" t="s">
        <v>886</v>
      </c>
      <c r="G30" s="415" t="s">
        <v>924</v>
      </c>
      <c r="H30" s="415" t="s">
        <v>907</v>
      </c>
      <c r="I30" s="415" t="s">
        <v>877</v>
      </c>
      <c r="J30" s="415" t="s">
        <v>925</v>
      </c>
      <c r="K30" s="415" t="s">
        <v>926</v>
      </c>
      <c r="L30" s="417">
        <v>7957.06</v>
      </c>
      <c r="M30" s="417">
        <v>0</v>
      </c>
      <c r="N30" s="417">
        <v>0</v>
      </c>
      <c r="O30" s="415" t="s">
        <v>927</v>
      </c>
      <c r="P30" s="415" t="s">
        <v>928</v>
      </c>
      <c r="Q30" s="415" t="s">
        <v>928</v>
      </c>
      <c r="R30" s="415" t="s">
        <v>929</v>
      </c>
    </row>
    <row r="31" spans="2:18" x14ac:dyDescent="0.25">
      <c r="B31" s="415" t="s">
        <v>877</v>
      </c>
      <c r="C31" s="415" t="s">
        <v>871</v>
      </c>
      <c r="D31" s="416" t="s">
        <v>908</v>
      </c>
      <c r="E31" s="415" t="s">
        <v>881</v>
      </c>
      <c r="F31" s="415" t="s">
        <v>886</v>
      </c>
      <c r="G31" s="415" t="s">
        <v>924</v>
      </c>
      <c r="H31" s="415" t="s">
        <v>909</v>
      </c>
      <c r="I31" s="415" t="s">
        <v>877</v>
      </c>
      <c r="J31" s="415" t="s">
        <v>925</v>
      </c>
      <c r="K31" s="415" t="s">
        <v>926</v>
      </c>
      <c r="L31" s="417">
        <v>7666.08</v>
      </c>
      <c r="M31" s="417">
        <v>0</v>
      </c>
      <c r="N31" s="417">
        <v>0</v>
      </c>
      <c r="O31" s="415" t="s">
        <v>927</v>
      </c>
      <c r="P31" s="415" t="s">
        <v>928</v>
      </c>
      <c r="Q31" s="415" t="s">
        <v>928</v>
      </c>
      <c r="R31" s="415" t="s">
        <v>929</v>
      </c>
    </row>
    <row r="32" spans="2:18" x14ac:dyDescent="0.25">
      <c r="B32" s="415" t="s">
        <v>877</v>
      </c>
      <c r="C32" s="415" t="s">
        <v>867</v>
      </c>
      <c r="D32" s="416" t="s">
        <v>910</v>
      </c>
      <c r="E32" s="415" t="s">
        <v>881</v>
      </c>
      <c r="F32" s="415" t="s">
        <v>873</v>
      </c>
      <c r="G32" s="415" t="s">
        <v>924</v>
      </c>
      <c r="H32" s="415" t="s">
        <v>911</v>
      </c>
      <c r="I32" s="415" t="s">
        <v>877</v>
      </c>
      <c r="J32" s="415" t="s">
        <v>925</v>
      </c>
      <c r="K32" s="415" t="s">
        <v>926</v>
      </c>
      <c r="L32" s="417">
        <v>7343.6</v>
      </c>
      <c r="M32" s="417">
        <v>0</v>
      </c>
      <c r="N32" s="417">
        <v>0</v>
      </c>
      <c r="O32" s="415" t="s">
        <v>927</v>
      </c>
      <c r="P32" s="415" t="s">
        <v>928</v>
      </c>
      <c r="Q32" s="415" t="s">
        <v>928</v>
      </c>
      <c r="R32" s="415" t="s">
        <v>929</v>
      </c>
    </row>
    <row r="33" spans="2:18" x14ac:dyDescent="0.25">
      <c r="B33" s="415" t="s">
        <v>877</v>
      </c>
      <c r="C33" s="415" t="s">
        <v>863</v>
      </c>
      <c r="D33" s="416" t="s">
        <v>912</v>
      </c>
      <c r="E33" s="415" t="s">
        <v>881</v>
      </c>
      <c r="F33" s="415" t="s">
        <v>873</v>
      </c>
      <c r="G33" s="415" t="s">
        <v>924</v>
      </c>
      <c r="H33" s="415" t="s">
        <v>911</v>
      </c>
      <c r="I33" s="415" t="s">
        <v>877</v>
      </c>
      <c r="J33" s="415" t="s">
        <v>925</v>
      </c>
      <c r="K33" s="415" t="s">
        <v>926</v>
      </c>
      <c r="L33" s="417">
        <v>7343.6</v>
      </c>
      <c r="M33" s="417">
        <v>0</v>
      </c>
      <c r="N33" s="417">
        <v>0</v>
      </c>
      <c r="O33" s="415" t="s">
        <v>927</v>
      </c>
      <c r="P33" s="415" t="s">
        <v>928</v>
      </c>
      <c r="Q33" s="415" t="s">
        <v>928</v>
      </c>
      <c r="R33" s="415" t="s">
        <v>929</v>
      </c>
    </row>
    <row r="34" spans="2:18" x14ac:dyDescent="0.25">
      <c r="B34" s="415" t="s">
        <v>877</v>
      </c>
      <c r="C34" s="415" t="s">
        <v>857</v>
      </c>
      <c r="D34" s="416" t="s">
        <v>914</v>
      </c>
      <c r="E34" s="415" t="s">
        <v>881</v>
      </c>
      <c r="F34" s="415" t="s">
        <v>873</v>
      </c>
      <c r="G34" s="415" t="s">
        <v>924</v>
      </c>
      <c r="H34" s="415" t="s">
        <v>894</v>
      </c>
      <c r="I34" s="415" t="s">
        <v>877</v>
      </c>
      <c r="J34" s="415" t="s">
        <v>925</v>
      </c>
      <c r="K34" s="415" t="s">
        <v>926</v>
      </c>
      <c r="L34" s="417">
        <v>7630.4500000000007</v>
      </c>
      <c r="M34" s="417">
        <v>0</v>
      </c>
      <c r="N34" s="417">
        <v>0</v>
      </c>
      <c r="O34" s="415" t="s">
        <v>927</v>
      </c>
      <c r="P34" s="415" t="s">
        <v>928</v>
      </c>
      <c r="Q34" s="415" t="s">
        <v>928</v>
      </c>
      <c r="R34" s="415" t="s">
        <v>929</v>
      </c>
    </row>
    <row r="35" spans="2:18" x14ac:dyDescent="0.25">
      <c r="B35" s="415" t="s">
        <v>877</v>
      </c>
      <c r="C35" s="415" t="s">
        <v>859</v>
      </c>
      <c r="D35" s="416" t="s">
        <v>915</v>
      </c>
      <c r="E35" s="415" t="s">
        <v>881</v>
      </c>
      <c r="F35" s="415" t="s">
        <v>873</v>
      </c>
      <c r="G35" s="415" t="s">
        <v>924</v>
      </c>
      <c r="H35" s="415" t="s">
        <v>916</v>
      </c>
      <c r="I35" s="415" t="s">
        <v>877</v>
      </c>
      <c r="J35" s="415" t="s">
        <v>925</v>
      </c>
      <c r="K35" s="415" t="s">
        <v>926</v>
      </c>
      <c r="L35" s="417">
        <v>6220.4000000000005</v>
      </c>
      <c r="M35" s="417">
        <v>0</v>
      </c>
      <c r="N35" s="417">
        <v>0</v>
      </c>
      <c r="O35" s="415" t="s">
        <v>927</v>
      </c>
      <c r="P35" s="415" t="s">
        <v>928</v>
      </c>
      <c r="Q35" s="415" t="s">
        <v>928</v>
      </c>
      <c r="R35" s="415" t="s">
        <v>929</v>
      </c>
    </row>
    <row r="36" spans="2:18" x14ac:dyDescent="0.25">
      <c r="B36" s="415" t="s">
        <v>877</v>
      </c>
      <c r="C36" s="415" t="s">
        <v>859</v>
      </c>
      <c r="D36" s="416" t="s">
        <v>915</v>
      </c>
      <c r="E36" s="415" t="s">
        <v>881</v>
      </c>
      <c r="F36" s="415" t="s">
        <v>873</v>
      </c>
      <c r="G36" s="415" t="s">
        <v>924</v>
      </c>
      <c r="H36" s="415" t="s">
        <v>916</v>
      </c>
      <c r="I36" s="415" t="s">
        <v>873</v>
      </c>
      <c r="J36" s="415" t="s">
        <v>925</v>
      </c>
      <c r="K36" s="415" t="s">
        <v>926</v>
      </c>
      <c r="L36" s="417">
        <v>5868.4000000000005</v>
      </c>
      <c r="M36" s="417">
        <v>0</v>
      </c>
      <c r="N36" s="417">
        <v>0</v>
      </c>
      <c r="O36" s="415" t="s">
        <v>927</v>
      </c>
      <c r="P36" s="415" t="s">
        <v>928</v>
      </c>
      <c r="Q36" s="415" t="s">
        <v>928</v>
      </c>
      <c r="R36" s="415" t="s">
        <v>929</v>
      </c>
    </row>
    <row r="37" spans="2:18" x14ac:dyDescent="0.25">
      <c r="B37" s="415" t="s">
        <v>877</v>
      </c>
      <c r="C37" s="415" t="s">
        <v>859</v>
      </c>
      <c r="D37" s="416" t="s">
        <v>915</v>
      </c>
      <c r="E37" s="415" t="s">
        <v>881</v>
      </c>
      <c r="F37" s="415" t="s">
        <v>873</v>
      </c>
      <c r="G37" s="415" t="s">
        <v>924</v>
      </c>
      <c r="H37" s="415" t="s">
        <v>916</v>
      </c>
      <c r="I37" s="415" t="s">
        <v>889</v>
      </c>
      <c r="J37" s="415" t="s">
        <v>925</v>
      </c>
      <c r="K37" s="415" t="s">
        <v>926</v>
      </c>
      <c r="L37" s="417">
        <v>5553.6500000000005</v>
      </c>
      <c r="M37" s="417">
        <v>0</v>
      </c>
      <c r="N37" s="417">
        <v>0</v>
      </c>
      <c r="O37" s="415" t="s">
        <v>927</v>
      </c>
      <c r="P37" s="415" t="s">
        <v>928</v>
      </c>
      <c r="Q37" s="415" t="s">
        <v>928</v>
      </c>
      <c r="R37" s="415" t="s">
        <v>929</v>
      </c>
    </row>
    <row r="38" spans="2:18" x14ac:dyDescent="0.25">
      <c r="B38" s="415" t="s">
        <v>877</v>
      </c>
      <c r="C38" s="415" t="s">
        <v>866</v>
      </c>
      <c r="D38" s="416" t="s">
        <v>918</v>
      </c>
      <c r="E38" s="415" t="s">
        <v>881</v>
      </c>
      <c r="F38" s="415" t="s">
        <v>873</v>
      </c>
      <c r="G38" s="415" t="s">
        <v>924</v>
      </c>
      <c r="H38" s="415" t="s">
        <v>919</v>
      </c>
      <c r="I38" s="415" t="s">
        <v>877</v>
      </c>
      <c r="J38" s="415" t="s">
        <v>925</v>
      </c>
      <c r="K38" s="415" t="s">
        <v>926</v>
      </c>
      <c r="L38" s="417">
        <v>6778.6</v>
      </c>
      <c r="M38" s="417">
        <v>0</v>
      </c>
      <c r="N38" s="417">
        <v>0</v>
      </c>
      <c r="O38" s="415" t="s">
        <v>927</v>
      </c>
      <c r="P38" s="415" t="s">
        <v>928</v>
      </c>
      <c r="Q38" s="415" t="s">
        <v>928</v>
      </c>
      <c r="R38" s="415" t="s">
        <v>929</v>
      </c>
    </row>
    <row r="39" spans="2:18" x14ac:dyDescent="0.25">
      <c r="B39" s="415" t="s">
        <v>877</v>
      </c>
      <c r="C39" s="415" t="s">
        <v>866</v>
      </c>
      <c r="D39" s="416" t="s">
        <v>918</v>
      </c>
      <c r="E39" s="415" t="s">
        <v>881</v>
      </c>
      <c r="F39" s="415" t="s">
        <v>873</v>
      </c>
      <c r="G39" s="415" t="s">
        <v>924</v>
      </c>
      <c r="H39" s="415" t="s">
        <v>919</v>
      </c>
      <c r="I39" s="415" t="s">
        <v>873</v>
      </c>
      <c r="J39" s="415" t="s">
        <v>925</v>
      </c>
      <c r="K39" s="415" t="s">
        <v>926</v>
      </c>
      <c r="L39" s="417">
        <v>6394.9000000000005</v>
      </c>
      <c r="M39" s="417">
        <v>0</v>
      </c>
      <c r="N39" s="417">
        <v>0</v>
      </c>
      <c r="O39" s="415" t="s">
        <v>927</v>
      </c>
      <c r="P39" s="415" t="s">
        <v>928</v>
      </c>
      <c r="Q39" s="415" t="s">
        <v>928</v>
      </c>
      <c r="R39" s="415" t="s">
        <v>929</v>
      </c>
    </row>
    <row r="40" spans="2:18" x14ac:dyDescent="0.25">
      <c r="B40" s="415" t="s">
        <v>877</v>
      </c>
      <c r="C40" s="415" t="s">
        <v>872</v>
      </c>
      <c r="D40" s="416" t="s">
        <v>920</v>
      </c>
      <c r="E40" s="415" t="s">
        <v>881</v>
      </c>
      <c r="F40" s="415" t="s">
        <v>873</v>
      </c>
      <c r="G40" s="415" t="s">
        <v>924</v>
      </c>
      <c r="H40" s="415" t="s">
        <v>898</v>
      </c>
      <c r="I40" s="415" t="s">
        <v>877</v>
      </c>
      <c r="J40" s="415" t="s">
        <v>925</v>
      </c>
      <c r="K40" s="415" t="s">
        <v>926</v>
      </c>
      <c r="L40" s="417">
        <v>8210.9500000000007</v>
      </c>
      <c r="M40" s="417">
        <v>0</v>
      </c>
      <c r="N40" s="417">
        <v>0</v>
      </c>
      <c r="O40" s="415" t="s">
        <v>927</v>
      </c>
      <c r="P40" s="415" t="s">
        <v>928</v>
      </c>
      <c r="Q40" s="415" t="s">
        <v>928</v>
      </c>
      <c r="R40" s="415" t="s">
        <v>929</v>
      </c>
    </row>
    <row r="41" spans="2:18" x14ac:dyDescent="0.25">
      <c r="B41" s="415" t="s">
        <v>877</v>
      </c>
      <c r="C41" s="415" t="s">
        <v>869</v>
      </c>
      <c r="D41" s="416" t="s">
        <v>921</v>
      </c>
      <c r="E41" s="415" t="s">
        <v>881</v>
      </c>
      <c r="F41" s="415" t="s">
        <v>873</v>
      </c>
      <c r="G41" s="415" t="s">
        <v>924</v>
      </c>
      <c r="H41" s="415" t="s">
        <v>911</v>
      </c>
      <c r="I41" s="415" t="s">
        <v>877</v>
      </c>
      <c r="J41" s="415" t="s">
        <v>925</v>
      </c>
      <c r="K41" s="415" t="s">
        <v>926</v>
      </c>
      <c r="L41" s="417">
        <v>7343.6</v>
      </c>
      <c r="M41" s="417">
        <v>0</v>
      </c>
      <c r="N41" s="417">
        <v>0</v>
      </c>
      <c r="O41" s="415" t="s">
        <v>927</v>
      </c>
      <c r="P41" s="415" t="s">
        <v>928</v>
      </c>
      <c r="Q41" s="415" t="s">
        <v>928</v>
      </c>
      <c r="R41" s="415" t="s">
        <v>929</v>
      </c>
    </row>
    <row r="42" spans="2:18" x14ac:dyDescent="0.25">
      <c r="B42" s="415" t="s">
        <v>877</v>
      </c>
      <c r="C42" s="415" t="s">
        <v>862</v>
      </c>
      <c r="D42" s="416" t="s">
        <v>922</v>
      </c>
      <c r="E42" s="415" t="s">
        <v>881</v>
      </c>
      <c r="F42" s="415" t="s">
        <v>873</v>
      </c>
      <c r="G42" s="415" t="s">
        <v>924</v>
      </c>
      <c r="H42" s="415" t="s">
        <v>923</v>
      </c>
      <c r="I42" s="415" t="s">
        <v>877</v>
      </c>
      <c r="J42" s="415" t="s">
        <v>925</v>
      </c>
      <c r="K42" s="415" t="s">
        <v>926</v>
      </c>
      <c r="L42" s="417">
        <v>7918.4500000000007</v>
      </c>
      <c r="M42" s="417">
        <v>0</v>
      </c>
      <c r="N42" s="417">
        <v>0</v>
      </c>
      <c r="O42" s="415" t="s">
        <v>927</v>
      </c>
      <c r="P42" s="415" t="s">
        <v>928</v>
      </c>
      <c r="Q42" s="415" t="s">
        <v>928</v>
      </c>
      <c r="R42" s="415" t="s">
        <v>929</v>
      </c>
    </row>
    <row r="43" spans="2:18" s="414" customFormat="1" x14ac:dyDescent="0.25">
      <c r="B43" s="415" t="s">
        <v>892</v>
      </c>
      <c r="C43" s="415" t="s">
        <v>1899</v>
      </c>
      <c r="D43" s="416" t="s">
        <v>1900</v>
      </c>
      <c r="E43" s="415" t="s">
        <v>1901</v>
      </c>
      <c r="F43" s="415" t="s">
        <v>889</v>
      </c>
      <c r="G43" s="415" t="s">
        <v>924</v>
      </c>
      <c r="H43" s="415" t="s">
        <v>877</v>
      </c>
      <c r="I43" s="415" t="s">
        <v>877</v>
      </c>
      <c r="J43" s="415" t="s">
        <v>925</v>
      </c>
      <c r="K43" s="415" t="s">
        <v>926</v>
      </c>
      <c r="L43" s="417">
        <v>458.55</v>
      </c>
      <c r="M43" s="417">
        <v>0</v>
      </c>
      <c r="N43" s="417">
        <v>0</v>
      </c>
      <c r="O43" s="415" t="s">
        <v>882</v>
      </c>
      <c r="P43" s="415" t="s">
        <v>1966</v>
      </c>
      <c r="Q43" s="415" t="s">
        <v>1966</v>
      </c>
      <c r="R43" s="415" t="s">
        <v>929</v>
      </c>
    </row>
    <row r="44" spans="2:18" s="414" customFormat="1" x14ac:dyDescent="0.25">
      <c r="B44" s="415" t="s">
        <v>892</v>
      </c>
      <c r="C44" s="415" t="s">
        <v>1904</v>
      </c>
      <c r="D44" s="416" t="s">
        <v>1905</v>
      </c>
      <c r="E44" s="415" t="s">
        <v>1901</v>
      </c>
      <c r="F44" s="415" t="s">
        <v>889</v>
      </c>
      <c r="G44" s="415" t="s">
        <v>924</v>
      </c>
      <c r="H44" s="415" t="s">
        <v>873</v>
      </c>
      <c r="I44" s="415" t="s">
        <v>873</v>
      </c>
      <c r="J44" s="415" t="s">
        <v>925</v>
      </c>
      <c r="K44" s="415" t="s">
        <v>926</v>
      </c>
      <c r="L44" s="417">
        <v>397.3</v>
      </c>
      <c r="M44" s="417">
        <v>0</v>
      </c>
      <c r="N44" s="417">
        <v>0</v>
      </c>
      <c r="O44" s="415" t="s">
        <v>882</v>
      </c>
      <c r="P44" s="415" t="s">
        <v>1966</v>
      </c>
      <c r="Q44" s="415" t="s">
        <v>1966</v>
      </c>
      <c r="R44" s="415" t="s">
        <v>929</v>
      </c>
    </row>
    <row r="45" spans="2:18" s="414" customFormat="1" x14ac:dyDescent="0.25">
      <c r="B45" s="415" t="s">
        <v>892</v>
      </c>
      <c r="C45" s="415" t="s">
        <v>1908</v>
      </c>
      <c r="D45" s="416" t="s">
        <v>1909</v>
      </c>
      <c r="E45" s="415" t="s">
        <v>1901</v>
      </c>
      <c r="F45" s="415" t="s">
        <v>889</v>
      </c>
      <c r="G45" s="415" t="s">
        <v>924</v>
      </c>
      <c r="H45" s="415" t="s">
        <v>889</v>
      </c>
      <c r="I45" s="415" t="s">
        <v>889</v>
      </c>
      <c r="J45" s="415" t="s">
        <v>925</v>
      </c>
      <c r="K45" s="415" t="s">
        <v>926</v>
      </c>
      <c r="L45" s="417">
        <v>353.5</v>
      </c>
      <c r="M45" s="417">
        <v>0</v>
      </c>
      <c r="N45" s="417">
        <v>0</v>
      </c>
      <c r="O45" s="415" t="s">
        <v>882</v>
      </c>
      <c r="P45" s="415" t="s">
        <v>1966</v>
      </c>
      <c r="Q45" s="415" t="s">
        <v>1966</v>
      </c>
      <c r="R45" s="415" t="s">
        <v>929</v>
      </c>
    </row>
    <row r="46" spans="2:18" s="414" customFormat="1" x14ac:dyDescent="0.25">
      <c r="B46" s="415" t="s">
        <v>892</v>
      </c>
      <c r="C46" s="415" t="s">
        <v>1912</v>
      </c>
      <c r="D46" s="416" t="s">
        <v>1913</v>
      </c>
      <c r="E46" s="415" t="s">
        <v>1901</v>
      </c>
      <c r="F46" s="415" t="s">
        <v>889</v>
      </c>
      <c r="G46" s="415" t="s">
        <v>924</v>
      </c>
      <c r="H46" s="415" t="s">
        <v>892</v>
      </c>
      <c r="I46" s="415" t="s">
        <v>892</v>
      </c>
      <c r="J46" s="415" t="s">
        <v>925</v>
      </c>
      <c r="K46" s="415" t="s">
        <v>926</v>
      </c>
      <c r="L46" s="417">
        <v>259.90000000000003</v>
      </c>
      <c r="M46" s="417">
        <v>0</v>
      </c>
      <c r="N46" s="417">
        <v>0</v>
      </c>
      <c r="O46" s="415" t="s">
        <v>882</v>
      </c>
      <c r="P46" s="415" t="s">
        <v>1966</v>
      </c>
      <c r="Q46" s="415" t="s">
        <v>1966</v>
      </c>
      <c r="R46" s="415" t="s">
        <v>929</v>
      </c>
    </row>
    <row r="47" spans="2:18" x14ac:dyDescent="0.25">
      <c r="B47" s="295"/>
      <c r="C47" s="296"/>
      <c r="D47" s="297"/>
      <c r="E47" s="296"/>
      <c r="F47" s="296"/>
      <c r="G47" s="296"/>
      <c r="H47" s="296"/>
      <c r="I47" s="296"/>
      <c r="K47" s="298" t="s">
        <v>223</v>
      </c>
      <c r="L47" s="299">
        <f>SUBTOTAL(109,Tabla16[Monto Mensual Jornada ó de HSM
Zona A])</f>
        <v>277725.87</v>
      </c>
      <c r="M47" s="300"/>
      <c r="N47" s="300"/>
      <c r="O47" s="296"/>
      <c r="P47" s="296"/>
      <c r="Q47" s="296"/>
      <c r="R47" s="301"/>
    </row>
    <row r="48" spans="2:18" x14ac:dyDescent="0.25">
      <c r="B48" s="302"/>
      <c r="C48" s="303"/>
      <c r="D48" s="304"/>
      <c r="E48" s="303"/>
      <c r="F48" s="303"/>
      <c r="G48" s="303"/>
      <c r="H48" s="303"/>
      <c r="I48" s="303"/>
      <c r="L48" s="305" t="s">
        <v>224</v>
      </c>
      <c r="M48" s="299">
        <f>SUM(Tabla16[Monto Mensual Jornada ó de HSM
Zona B])</f>
        <v>0</v>
      </c>
      <c r="N48" s="306"/>
      <c r="O48" s="303"/>
      <c r="P48" s="303"/>
      <c r="Q48" s="303"/>
      <c r="R48" s="307"/>
    </row>
    <row r="49" spans="2:18" x14ac:dyDescent="0.25">
      <c r="B49" s="302"/>
      <c r="C49" s="303"/>
      <c r="D49" s="304"/>
      <c r="E49" s="303"/>
      <c r="F49" s="303"/>
      <c r="G49" s="303"/>
      <c r="H49" s="303"/>
      <c r="I49" s="303"/>
      <c r="M49" s="305" t="s">
        <v>225</v>
      </c>
      <c r="N49" s="299">
        <f>SUM(Tabla16[Monto Mensual Jornada ó de HSM
Zona C])</f>
        <v>0</v>
      </c>
      <c r="O49" s="303"/>
      <c r="P49" s="303"/>
      <c r="Q49" s="303"/>
      <c r="R49" s="307"/>
    </row>
    <row r="50" spans="2:18" x14ac:dyDescent="0.25">
      <c r="B50" s="308"/>
      <c r="C50" s="309"/>
      <c r="D50" s="310"/>
      <c r="E50" s="309"/>
      <c r="F50" s="309"/>
      <c r="G50" s="309"/>
      <c r="H50" s="309"/>
      <c r="I50" s="309"/>
      <c r="J50" s="309"/>
      <c r="K50" s="309"/>
      <c r="L50" s="311"/>
      <c r="M50" s="311"/>
      <c r="N50" s="311"/>
      <c r="O50" s="309"/>
      <c r="P50" s="309"/>
      <c r="Q50" s="309"/>
      <c r="R50" s="312"/>
    </row>
    <row r="51" spans="2:18" x14ac:dyDescent="0.25">
      <c r="B51" s="62" t="s">
        <v>162</v>
      </c>
      <c r="C51" s="64"/>
      <c r="D51" s="64"/>
      <c r="E51" s="243"/>
      <c r="F51" s="64"/>
      <c r="G51" s="313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</row>
    <row r="52" spans="2:18" x14ac:dyDescent="0.25">
      <c r="B52" s="64"/>
      <c r="C52" s="64"/>
      <c r="D52" s="64"/>
      <c r="E52" s="64"/>
      <c r="F52" s="64"/>
      <c r="G52" s="313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</row>
  </sheetData>
  <mergeCells count="13">
    <mergeCell ref="J10:N10"/>
    <mergeCell ref="O10:Q10"/>
    <mergeCell ref="R10:R11"/>
    <mergeCell ref="Q6:R6"/>
    <mergeCell ref="B7:J7"/>
    <mergeCell ref="B10:B11"/>
    <mergeCell ref="C10:C11"/>
    <mergeCell ref="D10:D11"/>
    <mergeCell ref="E10:E11"/>
    <mergeCell ref="F10:F11"/>
    <mergeCell ref="G10:G11"/>
    <mergeCell ref="H10:H11"/>
    <mergeCell ref="I10:I11"/>
  </mergeCells>
  <dataValidations count="1">
    <dataValidation allowBlank="1" showInputMessage="1" showErrorMessage="1" sqref="Q7 B7"/>
  </dataValidations>
  <pageMargins left="0.70866141732283472" right="0.70866141732283472" top="0.74803149606299213" bottom="0.74803149606299213" header="0.31496062992125984" footer="0.31496062992125984"/>
  <pageSetup scale="46" fitToHeight="0" orientation="landscape" r:id="rId1"/>
  <headerFooter>
    <oddFooter>&amp;L&amp;G</oddFooter>
  </headerFooter>
  <drawing r:id="rId2"/>
  <legacyDrawingHF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K117"/>
  <sheetViews>
    <sheetView view="pageBreakPreview" zoomScale="60" zoomScaleNormal="100" workbookViewId="0">
      <selection activeCell="B7" sqref="B7:J7"/>
    </sheetView>
  </sheetViews>
  <sheetFormatPr baseColWidth="10" defaultColWidth="13.5703125" defaultRowHeight="15" x14ac:dyDescent="0.25"/>
  <cols>
    <col min="1" max="1" width="2.85546875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5.7109375" customWidth="1"/>
    <col min="9" max="9" width="14.28515625" customWidth="1"/>
    <col min="10" max="10" width="13.7109375" customWidth="1"/>
    <col min="11" max="11" width="17.425781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1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15" customHeight="1" x14ac:dyDescent="0.25"/>
    <row r="6" spans="2:11" ht="18.75" x14ac:dyDescent="0.3">
      <c r="B6" s="72" t="s">
        <v>226</v>
      </c>
      <c r="C6" s="73"/>
      <c r="D6" s="73"/>
      <c r="E6" s="73"/>
      <c r="F6" s="73"/>
      <c r="G6" s="73"/>
      <c r="H6" s="73"/>
      <c r="I6" s="286" t="s">
        <v>187</v>
      </c>
      <c r="J6" s="485" t="s">
        <v>361</v>
      </c>
      <c r="K6" s="486"/>
    </row>
    <row r="7" spans="2:11" ht="18.75" x14ac:dyDescent="0.3">
      <c r="B7" s="447" t="s">
        <v>301</v>
      </c>
      <c r="C7" s="448"/>
      <c r="D7" s="448"/>
      <c r="E7" s="448"/>
      <c r="F7" s="448"/>
      <c r="G7" s="448"/>
      <c r="H7" s="448"/>
      <c r="I7" s="448"/>
      <c r="J7" s="448"/>
      <c r="K7" s="26" t="s">
        <v>1969</v>
      </c>
    </row>
    <row r="8" spans="2:11" x14ac:dyDescent="0.25">
      <c r="B8" s="79"/>
      <c r="C8" s="80"/>
      <c r="D8" s="80"/>
      <c r="E8" s="80"/>
      <c r="F8" s="80"/>
      <c r="G8" s="80"/>
      <c r="H8" s="80"/>
      <c r="I8" s="80"/>
      <c r="J8" s="80"/>
      <c r="K8" s="81"/>
    </row>
    <row r="9" spans="2:11" ht="5.0999999999999996" customHeight="1" x14ac:dyDescent="0.25"/>
    <row r="10" spans="2:11" ht="68.25" customHeight="1" x14ac:dyDescent="0.25">
      <c r="B10" s="285" t="s">
        <v>206</v>
      </c>
      <c r="C10" s="285" t="s">
        <v>227</v>
      </c>
      <c r="D10" s="285" t="s">
        <v>228</v>
      </c>
      <c r="E10" s="285" t="s">
        <v>229</v>
      </c>
      <c r="F10" s="285" t="s">
        <v>230</v>
      </c>
      <c r="G10" s="285" t="s">
        <v>211</v>
      </c>
      <c r="H10" s="285" t="s">
        <v>231</v>
      </c>
      <c r="I10" s="285" t="s">
        <v>232</v>
      </c>
      <c r="J10" s="285" t="s">
        <v>233</v>
      </c>
      <c r="K10" s="285" t="s">
        <v>234</v>
      </c>
    </row>
    <row r="11" spans="2:11" ht="5.0999999999999996" customHeight="1" x14ac:dyDescent="0.25"/>
    <row r="12" spans="2:11" ht="75" hidden="1" x14ac:dyDescent="0.25">
      <c r="B12" s="285" t="s">
        <v>206</v>
      </c>
      <c r="C12" s="285" t="s">
        <v>227</v>
      </c>
      <c r="D12" s="285" t="s">
        <v>228</v>
      </c>
      <c r="E12" s="285" t="s">
        <v>229</v>
      </c>
      <c r="F12" s="285" t="s">
        <v>230</v>
      </c>
      <c r="G12" s="285" t="s">
        <v>211</v>
      </c>
      <c r="H12" s="285" t="s">
        <v>231</v>
      </c>
      <c r="I12" s="285" t="s">
        <v>232</v>
      </c>
      <c r="J12" s="285" t="s">
        <v>233</v>
      </c>
      <c r="K12" s="285" t="s">
        <v>234</v>
      </c>
    </row>
    <row r="13" spans="2:11" x14ac:dyDescent="0.25">
      <c r="B13" s="398" t="s">
        <v>877</v>
      </c>
      <c r="C13" s="398" t="s">
        <v>881</v>
      </c>
      <c r="D13" s="398" t="s">
        <v>930</v>
      </c>
      <c r="E13" s="398" t="s">
        <v>931</v>
      </c>
      <c r="F13" s="398" t="s">
        <v>932</v>
      </c>
      <c r="G13" s="398" t="s">
        <v>933</v>
      </c>
      <c r="H13" s="398" t="s">
        <v>934</v>
      </c>
      <c r="I13" s="398" t="s">
        <v>935</v>
      </c>
      <c r="J13" s="398" t="s">
        <v>936</v>
      </c>
      <c r="K13" s="398" t="s">
        <v>937</v>
      </c>
    </row>
    <row r="14" spans="2:11" x14ac:dyDescent="0.25">
      <c r="B14" s="398" t="s">
        <v>877</v>
      </c>
      <c r="C14" s="398" t="s">
        <v>938</v>
      </c>
      <c r="D14" s="398" t="s">
        <v>939</v>
      </c>
      <c r="E14" s="398" t="s">
        <v>931</v>
      </c>
      <c r="F14" s="398" t="s">
        <v>940</v>
      </c>
      <c r="G14" s="398" t="s">
        <v>924</v>
      </c>
      <c r="H14" s="398" t="s">
        <v>941</v>
      </c>
      <c r="I14" s="398" t="s">
        <v>935</v>
      </c>
      <c r="J14" s="398" t="s">
        <v>929</v>
      </c>
      <c r="K14" s="398" t="s">
        <v>937</v>
      </c>
    </row>
    <row r="15" spans="2:11" x14ac:dyDescent="0.25">
      <c r="B15" s="398" t="s">
        <v>877</v>
      </c>
      <c r="C15" s="398" t="s">
        <v>938</v>
      </c>
      <c r="D15" s="398" t="s">
        <v>939</v>
      </c>
      <c r="E15" s="398" t="s">
        <v>931</v>
      </c>
      <c r="F15" s="398" t="s">
        <v>940</v>
      </c>
      <c r="G15" s="398" t="s">
        <v>924</v>
      </c>
      <c r="H15" s="398" t="s">
        <v>942</v>
      </c>
      <c r="I15" s="398" t="s">
        <v>935</v>
      </c>
      <c r="J15" s="398" t="s">
        <v>936</v>
      </c>
      <c r="K15" s="398" t="s">
        <v>937</v>
      </c>
    </row>
    <row r="16" spans="2:11" x14ac:dyDescent="0.25">
      <c r="B16" s="398" t="s">
        <v>877</v>
      </c>
      <c r="C16" s="398" t="s">
        <v>881</v>
      </c>
      <c r="D16" s="398" t="s">
        <v>939</v>
      </c>
      <c r="E16" s="398" t="s">
        <v>931</v>
      </c>
      <c r="F16" s="398" t="s">
        <v>932</v>
      </c>
      <c r="G16" s="398" t="s">
        <v>924</v>
      </c>
      <c r="H16" s="398" t="s">
        <v>943</v>
      </c>
      <c r="I16" s="398" t="s">
        <v>935</v>
      </c>
      <c r="J16" s="398" t="s">
        <v>936</v>
      </c>
      <c r="K16" s="398" t="s">
        <v>937</v>
      </c>
    </row>
    <row r="17" spans="2:11" x14ac:dyDescent="0.25">
      <c r="B17" s="398" t="s">
        <v>877</v>
      </c>
      <c r="C17" s="398" t="s">
        <v>881</v>
      </c>
      <c r="D17" s="398" t="s">
        <v>939</v>
      </c>
      <c r="E17" s="398" t="s">
        <v>931</v>
      </c>
      <c r="F17" s="398" t="s">
        <v>932</v>
      </c>
      <c r="G17" s="398" t="s">
        <v>944</v>
      </c>
      <c r="H17" s="398" t="s">
        <v>945</v>
      </c>
      <c r="I17" s="398" t="s">
        <v>946</v>
      </c>
      <c r="J17" s="398" t="s">
        <v>936</v>
      </c>
      <c r="K17" s="398" t="s">
        <v>937</v>
      </c>
    </row>
    <row r="18" spans="2:11" x14ac:dyDescent="0.25">
      <c r="B18" s="398" t="s">
        <v>877</v>
      </c>
      <c r="C18" s="398" t="s">
        <v>881</v>
      </c>
      <c r="D18" s="398" t="s">
        <v>939</v>
      </c>
      <c r="E18" s="398" t="s">
        <v>931</v>
      </c>
      <c r="F18" s="398" t="s">
        <v>932</v>
      </c>
      <c r="G18" s="398" t="s">
        <v>947</v>
      </c>
      <c r="H18" s="398" t="s">
        <v>948</v>
      </c>
      <c r="I18" s="398" t="s">
        <v>946</v>
      </c>
      <c r="J18" s="398" t="s">
        <v>936</v>
      </c>
      <c r="K18" s="398" t="s">
        <v>937</v>
      </c>
    </row>
    <row r="19" spans="2:11" x14ac:dyDescent="0.25">
      <c r="B19" s="398" t="s">
        <v>877</v>
      </c>
      <c r="C19" s="398" t="s">
        <v>881</v>
      </c>
      <c r="D19" s="398" t="s">
        <v>939</v>
      </c>
      <c r="E19" s="398" t="s">
        <v>931</v>
      </c>
      <c r="F19" s="398" t="s">
        <v>932</v>
      </c>
      <c r="G19" s="398" t="s">
        <v>949</v>
      </c>
      <c r="H19" s="398" t="s">
        <v>950</v>
      </c>
      <c r="I19" s="398" t="s">
        <v>951</v>
      </c>
      <c r="J19" s="398" t="s">
        <v>936</v>
      </c>
      <c r="K19" s="398" t="s">
        <v>937</v>
      </c>
    </row>
    <row r="20" spans="2:11" x14ac:dyDescent="0.25">
      <c r="B20" s="398" t="s">
        <v>877</v>
      </c>
      <c r="C20" s="398" t="s">
        <v>881</v>
      </c>
      <c r="D20" s="398" t="s">
        <v>939</v>
      </c>
      <c r="E20" s="398" t="s">
        <v>931</v>
      </c>
      <c r="F20" s="398" t="s">
        <v>932</v>
      </c>
      <c r="G20" s="398" t="s">
        <v>952</v>
      </c>
      <c r="H20" s="398" t="s">
        <v>953</v>
      </c>
      <c r="I20" s="398" t="s">
        <v>946</v>
      </c>
      <c r="J20" s="398" t="s">
        <v>954</v>
      </c>
      <c r="K20" s="398" t="s">
        <v>937</v>
      </c>
    </row>
    <row r="21" spans="2:11" x14ac:dyDescent="0.25">
      <c r="B21" s="398" t="s">
        <v>877</v>
      </c>
      <c r="C21" s="398" t="s">
        <v>938</v>
      </c>
      <c r="D21" s="398" t="s">
        <v>939</v>
      </c>
      <c r="E21" s="398" t="s">
        <v>931</v>
      </c>
      <c r="F21" s="398" t="s">
        <v>940</v>
      </c>
      <c r="G21" s="398" t="s">
        <v>952</v>
      </c>
      <c r="H21" s="398" t="s">
        <v>955</v>
      </c>
      <c r="I21" s="398" t="s">
        <v>946</v>
      </c>
      <c r="J21" s="398" t="s">
        <v>956</v>
      </c>
      <c r="K21" s="398" t="s">
        <v>937</v>
      </c>
    </row>
    <row r="22" spans="2:11" x14ac:dyDescent="0.25">
      <c r="B22" s="398" t="s">
        <v>877</v>
      </c>
      <c r="C22" s="398" t="s">
        <v>938</v>
      </c>
      <c r="D22" s="398" t="s">
        <v>939</v>
      </c>
      <c r="E22" s="398" t="s">
        <v>931</v>
      </c>
      <c r="F22" s="398" t="s">
        <v>940</v>
      </c>
      <c r="G22" s="398" t="s">
        <v>957</v>
      </c>
      <c r="H22" s="398" t="s">
        <v>958</v>
      </c>
      <c r="I22" s="398" t="s">
        <v>959</v>
      </c>
      <c r="J22" s="398" t="s">
        <v>936</v>
      </c>
      <c r="K22" s="398" t="s">
        <v>937</v>
      </c>
    </row>
    <row r="23" spans="2:11" x14ac:dyDescent="0.25">
      <c r="B23" s="398" t="s">
        <v>877</v>
      </c>
      <c r="C23" s="398" t="s">
        <v>881</v>
      </c>
      <c r="D23" s="398" t="s">
        <v>939</v>
      </c>
      <c r="E23" s="398" t="s">
        <v>931</v>
      </c>
      <c r="F23" s="398" t="s">
        <v>932</v>
      </c>
      <c r="G23" s="398" t="s">
        <v>960</v>
      </c>
      <c r="H23" s="398" t="s">
        <v>961</v>
      </c>
      <c r="I23" s="398" t="s">
        <v>951</v>
      </c>
      <c r="J23" s="398" t="s">
        <v>936</v>
      </c>
      <c r="K23" s="398" t="s">
        <v>937</v>
      </c>
    </row>
    <row r="24" spans="2:11" x14ac:dyDescent="0.25">
      <c r="B24" s="398" t="s">
        <v>877</v>
      </c>
      <c r="C24" s="398" t="s">
        <v>881</v>
      </c>
      <c r="D24" s="398" t="s">
        <v>939</v>
      </c>
      <c r="E24" s="398" t="s">
        <v>931</v>
      </c>
      <c r="F24" s="398" t="s">
        <v>932</v>
      </c>
      <c r="G24" s="398" t="s">
        <v>962</v>
      </c>
      <c r="H24" s="398" t="s">
        <v>963</v>
      </c>
      <c r="I24" s="398" t="s">
        <v>964</v>
      </c>
      <c r="J24" s="398" t="s">
        <v>936</v>
      </c>
      <c r="K24" s="398" t="s">
        <v>937</v>
      </c>
    </row>
    <row r="25" spans="2:11" x14ac:dyDescent="0.25">
      <c r="B25" s="398" t="s">
        <v>877</v>
      </c>
      <c r="C25" s="398" t="s">
        <v>881</v>
      </c>
      <c r="D25" s="398" t="s">
        <v>930</v>
      </c>
      <c r="E25" s="398" t="s">
        <v>931</v>
      </c>
      <c r="F25" s="398" t="s">
        <v>932</v>
      </c>
      <c r="G25" s="398" t="s">
        <v>962</v>
      </c>
      <c r="H25" s="398" t="s">
        <v>965</v>
      </c>
      <c r="I25" s="398" t="s">
        <v>964</v>
      </c>
      <c r="J25" s="398" t="s">
        <v>936</v>
      </c>
      <c r="K25" s="398" t="s">
        <v>937</v>
      </c>
    </row>
    <row r="26" spans="2:11" x14ac:dyDescent="0.25">
      <c r="B26" s="398" t="s">
        <v>877</v>
      </c>
      <c r="C26" s="398" t="s">
        <v>881</v>
      </c>
      <c r="D26" s="398" t="s">
        <v>939</v>
      </c>
      <c r="E26" s="398" t="s">
        <v>931</v>
      </c>
      <c r="F26" s="398" t="s">
        <v>932</v>
      </c>
      <c r="G26" s="398" t="s">
        <v>966</v>
      </c>
      <c r="H26" s="398" t="s">
        <v>967</v>
      </c>
      <c r="I26" s="398" t="s">
        <v>946</v>
      </c>
      <c r="J26" s="398" t="s">
        <v>954</v>
      </c>
      <c r="K26" s="398" t="s">
        <v>937</v>
      </c>
    </row>
    <row r="27" spans="2:11" x14ac:dyDescent="0.25">
      <c r="B27" s="398" t="s">
        <v>877</v>
      </c>
      <c r="C27" s="398" t="s">
        <v>938</v>
      </c>
      <c r="D27" s="398" t="s">
        <v>939</v>
      </c>
      <c r="E27" s="398" t="s">
        <v>931</v>
      </c>
      <c r="F27" s="398" t="s">
        <v>940</v>
      </c>
      <c r="G27" s="398" t="s">
        <v>966</v>
      </c>
      <c r="H27" s="398" t="s">
        <v>968</v>
      </c>
      <c r="I27" s="398" t="s">
        <v>946</v>
      </c>
      <c r="J27" s="398" t="s">
        <v>954</v>
      </c>
      <c r="K27" s="398" t="s">
        <v>937</v>
      </c>
    </row>
    <row r="28" spans="2:11" x14ac:dyDescent="0.25">
      <c r="B28" s="398" t="s">
        <v>877</v>
      </c>
      <c r="C28" s="398" t="s">
        <v>881</v>
      </c>
      <c r="D28" s="398" t="s">
        <v>939</v>
      </c>
      <c r="E28" s="398" t="s">
        <v>931</v>
      </c>
      <c r="F28" s="398" t="s">
        <v>932</v>
      </c>
      <c r="G28" s="398" t="s">
        <v>969</v>
      </c>
      <c r="H28" s="398" t="s">
        <v>970</v>
      </c>
      <c r="I28" s="398" t="s">
        <v>946</v>
      </c>
      <c r="J28" s="398" t="s">
        <v>936</v>
      </c>
      <c r="K28" s="398" t="s">
        <v>937</v>
      </c>
    </row>
    <row r="29" spans="2:11" x14ac:dyDescent="0.25">
      <c r="B29" s="398" t="s">
        <v>877</v>
      </c>
      <c r="C29" s="398" t="s">
        <v>938</v>
      </c>
      <c r="D29" s="398" t="s">
        <v>939</v>
      </c>
      <c r="E29" s="398" t="s">
        <v>931</v>
      </c>
      <c r="F29" s="398" t="s">
        <v>940</v>
      </c>
      <c r="G29" s="398" t="s">
        <v>971</v>
      </c>
      <c r="H29" s="398" t="s">
        <v>972</v>
      </c>
      <c r="I29" s="398" t="s">
        <v>959</v>
      </c>
      <c r="J29" s="398" t="s">
        <v>936</v>
      </c>
      <c r="K29" s="398" t="s">
        <v>937</v>
      </c>
    </row>
    <row r="30" spans="2:11" x14ac:dyDescent="0.25">
      <c r="B30" s="398" t="s">
        <v>877</v>
      </c>
      <c r="C30" s="398" t="s">
        <v>938</v>
      </c>
      <c r="D30" s="398" t="s">
        <v>939</v>
      </c>
      <c r="E30" s="398" t="s">
        <v>931</v>
      </c>
      <c r="F30" s="398" t="s">
        <v>940</v>
      </c>
      <c r="G30" s="398" t="s">
        <v>973</v>
      </c>
      <c r="H30" s="398" t="s">
        <v>974</v>
      </c>
      <c r="I30" s="398" t="s">
        <v>959</v>
      </c>
      <c r="J30" s="398" t="s">
        <v>936</v>
      </c>
      <c r="K30" s="398" t="s">
        <v>937</v>
      </c>
    </row>
    <row r="31" spans="2:11" x14ac:dyDescent="0.25">
      <c r="B31" s="398" t="s">
        <v>877</v>
      </c>
      <c r="C31" s="398" t="s">
        <v>881</v>
      </c>
      <c r="D31" s="398" t="s">
        <v>939</v>
      </c>
      <c r="E31" s="398" t="s">
        <v>931</v>
      </c>
      <c r="F31" s="398" t="s">
        <v>932</v>
      </c>
      <c r="G31" s="398" t="s">
        <v>975</v>
      </c>
      <c r="H31" s="398" t="s">
        <v>976</v>
      </c>
      <c r="I31" s="398" t="s">
        <v>946</v>
      </c>
      <c r="J31" s="398" t="s">
        <v>936</v>
      </c>
      <c r="K31" s="398" t="s">
        <v>937</v>
      </c>
    </row>
    <row r="32" spans="2:11" x14ac:dyDescent="0.25">
      <c r="B32" s="398" t="s">
        <v>877</v>
      </c>
      <c r="C32" s="398" t="s">
        <v>881</v>
      </c>
      <c r="D32" s="398" t="s">
        <v>939</v>
      </c>
      <c r="E32" s="398" t="s">
        <v>931</v>
      </c>
      <c r="F32" s="398" t="s">
        <v>932</v>
      </c>
      <c r="G32" s="398" t="s">
        <v>977</v>
      </c>
      <c r="H32" s="398" t="s">
        <v>978</v>
      </c>
      <c r="I32" s="398" t="s">
        <v>979</v>
      </c>
      <c r="J32" s="398" t="s">
        <v>936</v>
      </c>
      <c r="K32" s="398" t="s">
        <v>937</v>
      </c>
    </row>
    <row r="33" spans="2:11" x14ac:dyDescent="0.25">
      <c r="B33" s="398" t="s">
        <v>877</v>
      </c>
      <c r="C33" s="398" t="s">
        <v>881</v>
      </c>
      <c r="D33" s="398" t="s">
        <v>939</v>
      </c>
      <c r="E33" s="398" t="s">
        <v>931</v>
      </c>
      <c r="F33" s="398" t="s">
        <v>932</v>
      </c>
      <c r="G33" s="398" t="s">
        <v>980</v>
      </c>
      <c r="H33" s="398" t="s">
        <v>981</v>
      </c>
      <c r="I33" s="398" t="s">
        <v>982</v>
      </c>
      <c r="J33" s="398" t="s">
        <v>936</v>
      </c>
      <c r="K33" s="398" t="s">
        <v>937</v>
      </c>
    </row>
    <row r="34" spans="2:11" x14ac:dyDescent="0.25">
      <c r="B34" s="398" t="s">
        <v>877</v>
      </c>
      <c r="C34" s="398" t="s">
        <v>881</v>
      </c>
      <c r="D34" s="398" t="s">
        <v>939</v>
      </c>
      <c r="E34" s="398" t="s">
        <v>931</v>
      </c>
      <c r="F34" s="398" t="s">
        <v>932</v>
      </c>
      <c r="G34" s="398" t="s">
        <v>980</v>
      </c>
      <c r="H34" s="398" t="s">
        <v>983</v>
      </c>
      <c r="I34" s="398" t="s">
        <v>982</v>
      </c>
      <c r="J34" s="398" t="s">
        <v>936</v>
      </c>
      <c r="K34" s="398" t="s">
        <v>937</v>
      </c>
    </row>
    <row r="35" spans="2:11" x14ac:dyDescent="0.25">
      <c r="B35" s="398" t="s">
        <v>877</v>
      </c>
      <c r="C35" s="398" t="s">
        <v>881</v>
      </c>
      <c r="D35" s="398" t="s">
        <v>939</v>
      </c>
      <c r="E35" s="398" t="s">
        <v>931</v>
      </c>
      <c r="F35" s="398" t="s">
        <v>932</v>
      </c>
      <c r="G35" s="398" t="s">
        <v>984</v>
      </c>
      <c r="H35" s="398" t="s">
        <v>985</v>
      </c>
      <c r="I35" s="398" t="s">
        <v>946</v>
      </c>
      <c r="J35" s="398" t="s">
        <v>929</v>
      </c>
      <c r="K35" s="398" t="s">
        <v>937</v>
      </c>
    </row>
    <row r="36" spans="2:11" x14ac:dyDescent="0.25">
      <c r="B36" s="398" t="s">
        <v>877</v>
      </c>
      <c r="C36" s="398" t="s">
        <v>881</v>
      </c>
      <c r="D36" s="398" t="s">
        <v>939</v>
      </c>
      <c r="E36" s="398" t="s">
        <v>931</v>
      </c>
      <c r="F36" s="398" t="s">
        <v>932</v>
      </c>
      <c r="G36" s="398" t="s">
        <v>986</v>
      </c>
      <c r="H36" s="398" t="s">
        <v>987</v>
      </c>
      <c r="I36" s="398" t="s">
        <v>946</v>
      </c>
      <c r="J36" s="398" t="s">
        <v>936</v>
      </c>
      <c r="K36" s="398" t="s">
        <v>937</v>
      </c>
    </row>
    <row r="37" spans="2:11" x14ac:dyDescent="0.25">
      <c r="B37" s="398" t="s">
        <v>877</v>
      </c>
      <c r="C37" s="398" t="s">
        <v>938</v>
      </c>
      <c r="D37" s="398" t="s">
        <v>939</v>
      </c>
      <c r="E37" s="398" t="s">
        <v>931</v>
      </c>
      <c r="F37" s="398" t="s">
        <v>940</v>
      </c>
      <c r="G37" s="398" t="s">
        <v>988</v>
      </c>
      <c r="H37" s="398" t="s">
        <v>989</v>
      </c>
      <c r="I37" s="398" t="s">
        <v>959</v>
      </c>
      <c r="J37" s="398" t="s">
        <v>936</v>
      </c>
      <c r="K37" s="398" t="s">
        <v>937</v>
      </c>
    </row>
    <row r="38" spans="2:11" x14ac:dyDescent="0.25">
      <c r="B38" s="398" t="s">
        <v>877</v>
      </c>
      <c r="C38" s="398" t="s">
        <v>938</v>
      </c>
      <c r="D38" s="398" t="s">
        <v>939</v>
      </c>
      <c r="E38" s="398" t="s">
        <v>931</v>
      </c>
      <c r="F38" s="398" t="s">
        <v>940</v>
      </c>
      <c r="G38" s="398" t="s">
        <v>990</v>
      </c>
      <c r="H38" s="398" t="s">
        <v>991</v>
      </c>
      <c r="I38" s="398" t="s">
        <v>959</v>
      </c>
      <c r="J38" s="398" t="s">
        <v>936</v>
      </c>
      <c r="K38" s="398" t="s">
        <v>937</v>
      </c>
    </row>
    <row r="39" spans="2:11" x14ac:dyDescent="0.25">
      <c r="B39" s="398" t="s">
        <v>877</v>
      </c>
      <c r="C39" s="398" t="s">
        <v>938</v>
      </c>
      <c r="D39" s="398" t="s">
        <v>939</v>
      </c>
      <c r="E39" s="398" t="s">
        <v>931</v>
      </c>
      <c r="F39" s="398" t="s">
        <v>940</v>
      </c>
      <c r="G39" s="398" t="s">
        <v>992</v>
      </c>
      <c r="H39" s="398" t="s">
        <v>993</v>
      </c>
      <c r="I39" s="398" t="s">
        <v>959</v>
      </c>
      <c r="J39" s="398" t="s">
        <v>936</v>
      </c>
      <c r="K39" s="398" t="s">
        <v>937</v>
      </c>
    </row>
    <row r="40" spans="2:11" x14ac:dyDescent="0.25">
      <c r="B40" s="398" t="s">
        <v>877</v>
      </c>
      <c r="C40" s="398" t="s">
        <v>938</v>
      </c>
      <c r="D40" s="398" t="s">
        <v>939</v>
      </c>
      <c r="E40" s="398" t="s">
        <v>931</v>
      </c>
      <c r="F40" s="398" t="s">
        <v>940</v>
      </c>
      <c r="G40" s="398" t="s">
        <v>994</v>
      </c>
      <c r="H40" s="398" t="s">
        <v>995</v>
      </c>
      <c r="I40" s="398" t="s">
        <v>959</v>
      </c>
      <c r="J40" s="398" t="s">
        <v>936</v>
      </c>
      <c r="K40" s="398" t="s">
        <v>937</v>
      </c>
    </row>
    <row r="41" spans="2:11" x14ac:dyDescent="0.25">
      <c r="B41" s="398" t="s">
        <v>877</v>
      </c>
      <c r="C41" s="398" t="s">
        <v>938</v>
      </c>
      <c r="D41" s="398" t="s">
        <v>939</v>
      </c>
      <c r="E41" s="398" t="s">
        <v>931</v>
      </c>
      <c r="F41" s="398" t="s">
        <v>940</v>
      </c>
      <c r="G41" s="398" t="s">
        <v>994</v>
      </c>
      <c r="H41" s="398" t="s">
        <v>996</v>
      </c>
      <c r="I41" s="398" t="s">
        <v>959</v>
      </c>
      <c r="J41" s="398" t="s">
        <v>997</v>
      </c>
      <c r="K41" s="398" t="s">
        <v>937</v>
      </c>
    </row>
    <row r="42" spans="2:11" x14ac:dyDescent="0.25">
      <c r="B42" s="398" t="s">
        <v>877</v>
      </c>
      <c r="C42" s="398" t="s">
        <v>938</v>
      </c>
      <c r="D42" s="398" t="s">
        <v>939</v>
      </c>
      <c r="E42" s="398" t="s">
        <v>931</v>
      </c>
      <c r="F42" s="398" t="s">
        <v>940</v>
      </c>
      <c r="G42" s="398" t="s">
        <v>998</v>
      </c>
      <c r="H42" s="398" t="s">
        <v>999</v>
      </c>
      <c r="I42" s="398" t="s">
        <v>959</v>
      </c>
      <c r="J42" s="398" t="s">
        <v>936</v>
      </c>
      <c r="K42" s="398" t="s">
        <v>937</v>
      </c>
    </row>
    <row r="43" spans="2:11" x14ac:dyDescent="0.25">
      <c r="B43" s="398" t="s">
        <v>877</v>
      </c>
      <c r="C43" s="398" t="s">
        <v>938</v>
      </c>
      <c r="D43" s="398" t="s">
        <v>939</v>
      </c>
      <c r="E43" s="398" t="s">
        <v>931</v>
      </c>
      <c r="F43" s="398" t="s">
        <v>940</v>
      </c>
      <c r="G43" s="398" t="s">
        <v>1000</v>
      </c>
      <c r="H43" s="398" t="s">
        <v>1001</v>
      </c>
      <c r="I43" s="398" t="s">
        <v>959</v>
      </c>
      <c r="J43" s="398" t="s">
        <v>936</v>
      </c>
      <c r="K43" s="398" t="s">
        <v>937</v>
      </c>
    </row>
    <row r="44" spans="2:11" x14ac:dyDescent="0.25">
      <c r="B44" s="397" t="s">
        <v>877</v>
      </c>
      <c r="C44" s="397" t="s">
        <v>938</v>
      </c>
      <c r="D44" s="397" t="s">
        <v>939</v>
      </c>
      <c r="E44" s="397" t="s">
        <v>931</v>
      </c>
      <c r="F44" s="397" t="s">
        <v>940</v>
      </c>
      <c r="G44" s="397" t="s">
        <v>1002</v>
      </c>
      <c r="H44" s="202" t="s">
        <v>1003</v>
      </c>
      <c r="I44" s="397" t="s">
        <v>959</v>
      </c>
      <c r="J44" s="397" t="s">
        <v>956</v>
      </c>
      <c r="K44" s="397" t="s">
        <v>937</v>
      </c>
    </row>
    <row r="45" spans="2:11" x14ac:dyDescent="0.25">
      <c r="B45" s="397" t="s">
        <v>877</v>
      </c>
      <c r="C45" s="397" t="s">
        <v>938</v>
      </c>
      <c r="D45" s="397" t="s">
        <v>939</v>
      </c>
      <c r="E45" s="397" t="s">
        <v>931</v>
      </c>
      <c r="F45" s="397" t="s">
        <v>940</v>
      </c>
      <c r="G45" s="397" t="s">
        <v>1004</v>
      </c>
      <c r="H45" s="202" t="s">
        <v>1005</v>
      </c>
      <c r="I45" s="397" t="s">
        <v>959</v>
      </c>
      <c r="J45" s="397" t="s">
        <v>936</v>
      </c>
      <c r="K45" s="397" t="s">
        <v>937</v>
      </c>
    </row>
    <row r="46" spans="2:11" x14ac:dyDescent="0.25">
      <c r="B46" s="397" t="s">
        <v>877</v>
      </c>
      <c r="C46" s="397" t="s">
        <v>881</v>
      </c>
      <c r="D46" s="397" t="s">
        <v>930</v>
      </c>
      <c r="E46" s="397" t="s">
        <v>931</v>
      </c>
      <c r="F46" s="397" t="s">
        <v>932</v>
      </c>
      <c r="G46" s="397" t="s">
        <v>1006</v>
      </c>
      <c r="H46" s="202" t="s">
        <v>1007</v>
      </c>
      <c r="I46" s="397" t="s">
        <v>1008</v>
      </c>
      <c r="J46" s="397" t="s">
        <v>929</v>
      </c>
      <c r="K46" s="397" t="s">
        <v>937</v>
      </c>
    </row>
    <row r="47" spans="2:11" x14ac:dyDescent="0.25">
      <c r="B47" s="397" t="s">
        <v>877</v>
      </c>
      <c r="C47" s="397" t="s">
        <v>881</v>
      </c>
      <c r="D47" s="397" t="s">
        <v>939</v>
      </c>
      <c r="E47" s="397" t="s">
        <v>931</v>
      </c>
      <c r="F47" s="397" t="s">
        <v>932</v>
      </c>
      <c r="G47" s="397" t="s">
        <v>1006</v>
      </c>
      <c r="H47" s="202" t="s">
        <v>1009</v>
      </c>
      <c r="I47" s="397" t="s">
        <v>1010</v>
      </c>
      <c r="J47" s="397" t="s">
        <v>929</v>
      </c>
      <c r="K47" s="397" t="s">
        <v>937</v>
      </c>
    </row>
    <row r="48" spans="2:11" x14ac:dyDescent="0.25">
      <c r="B48" s="397" t="s">
        <v>877</v>
      </c>
      <c r="C48" s="397" t="s">
        <v>881</v>
      </c>
      <c r="D48" s="397" t="s">
        <v>939</v>
      </c>
      <c r="E48" s="397" t="s">
        <v>931</v>
      </c>
      <c r="F48" s="397" t="s">
        <v>932</v>
      </c>
      <c r="G48" s="397" t="s">
        <v>1006</v>
      </c>
      <c r="H48" s="202" t="s">
        <v>1011</v>
      </c>
      <c r="I48" s="397" t="s">
        <v>1010</v>
      </c>
      <c r="J48" s="397" t="s">
        <v>929</v>
      </c>
      <c r="K48" s="397" t="s">
        <v>937</v>
      </c>
    </row>
    <row r="49" spans="2:11" x14ac:dyDescent="0.25">
      <c r="B49" s="397" t="s">
        <v>877</v>
      </c>
      <c r="C49" s="397" t="s">
        <v>938</v>
      </c>
      <c r="D49" s="397" t="s">
        <v>939</v>
      </c>
      <c r="E49" s="397" t="s">
        <v>931</v>
      </c>
      <c r="F49" s="397" t="s">
        <v>940</v>
      </c>
      <c r="G49" s="397" t="s">
        <v>1012</v>
      </c>
      <c r="H49" s="202" t="s">
        <v>1013</v>
      </c>
      <c r="I49" s="397" t="s">
        <v>959</v>
      </c>
      <c r="J49" s="397" t="s">
        <v>929</v>
      </c>
      <c r="K49" s="397" t="s">
        <v>937</v>
      </c>
    </row>
    <row r="50" spans="2:11" x14ac:dyDescent="0.25">
      <c r="B50" s="397" t="s">
        <v>877</v>
      </c>
      <c r="C50" s="397" t="s">
        <v>938</v>
      </c>
      <c r="D50" s="397" t="s">
        <v>959</v>
      </c>
      <c r="E50" s="397" t="s">
        <v>931</v>
      </c>
      <c r="F50" s="397" t="s">
        <v>940</v>
      </c>
      <c r="G50" s="397" t="s">
        <v>1012</v>
      </c>
      <c r="H50" s="202" t="s">
        <v>1014</v>
      </c>
      <c r="I50" s="397" t="s">
        <v>959</v>
      </c>
      <c r="J50" s="397" t="s">
        <v>936</v>
      </c>
      <c r="K50" s="397" t="s">
        <v>937</v>
      </c>
    </row>
    <row r="51" spans="2:11" x14ac:dyDescent="0.25">
      <c r="B51" s="397" t="s">
        <v>877</v>
      </c>
      <c r="C51" s="397" t="s">
        <v>938</v>
      </c>
      <c r="D51" s="397" t="s">
        <v>959</v>
      </c>
      <c r="E51" s="397" t="s">
        <v>931</v>
      </c>
      <c r="F51" s="397" t="s">
        <v>940</v>
      </c>
      <c r="G51" s="397" t="s">
        <v>1012</v>
      </c>
      <c r="H51" s="202" t="s">
        <v>1015</v>
      </c>
      <c r="I51" s="397" t="s">
        <v>959</v>
      </c>
      <c r="J51" s="397" t="s">
        <v>997</v>
      </c>
      <c r="K51" s="397" t="s">
        <v>937</v>
      </c>
    </row>
    <row r="52" spans="2:11" x14ac:dyDescent="0.25">
      <c r="B52" s="397" t="s">
        <v>877</v>
      </c>
      <c r="C52" s="397" t="s">
        <v>881</v>
      </c>
      <c r="D52" s="397" t="s">
        <v>959</v>
      </c>
      <c r="E52" s="397" t="s">
        <v>931</v>
      </c>
      <c r="F52" s="397" t="s">
        <v>932</v>
      </c>
      <c r="G52" s="397" t="s">
        <v>1012</v>
      </c>
      <c r="H52" s="202" t="s">
        <v>1015</v>
      </c>
      <c r="I52" s="397" t="s">
        <v>959</v>
      </c>
      <c r="J52" s="397" t="s">
        <v>997</v>
      </c>
      <c r="K52" s="397" t="s">
        <v>937</v>
      </c>
    </row>
    <row r="53" spans="2:11" x14ac:dyDescent="0.25">
      <c r="B53" s="397" t="s">
        <v>877</v>
      </c>
      <c r="C53" s="397" t="s">
        <v>938</v>
      </c>
      <c r="D53" s="397" t="s">
        <v>939</v>
      </c>
      <c r="E53" s="397" t="s">
        <v>931</v>
      </c>
      <c r="F53" s="397" t="s">
        <v>940</v>
      </c>
      <c r="G53" s="397" t="s">
        <v>1016</v>
      </c>
      <c r="H53" s="202" t="s">
        <v>1017</v>
      </c>
      <c r="I53" s="397" t="s">
        <v>959</v>
      </c>
      <c r="J53" s="397" t="s">
        <v>936</v>
      </c>
      <c r="K53" s="397" t="s">
        <v>937</v>
      </c>
    </row>
    <row r="54" spans="2:11" x14ac:dyDescent="0.25">
      <c r="B54" s="397" t="s">
        <v>877</v>
      </c>
      <c r="C54" s="397" t="s">
        <v>938</v>
      </c>
      <c r="D54" s="397" t="s">
        <v>939</v>
      </c>
      <c r="E54" s="397" t="s">
        <v>931</v>
      </c>
      <c r="F54" s="397" t="s">
        <v>940</v>
      </c>
      <c r="G54" s="397" t="s">
        <v>1018</v>
      </c>
      <c r="H54" s="202" t="s">
        <v>1019</v>
      </c>
      <c r="I54" s="397" t="s">
        <v>959</v>
      </c>
      <c r="J54" s="397" t="s">
        <v>936</v>
      </c>
      <c r="K54" s="397" t="s">
        <v>937</v>
      </c>
    </row>
    <row r="55" spans="2:11" x14ac:dyDescent="0.25">
      <c r="B55" s="397" t="s">
        <v>877</v>
      </c>
      <c r="C55" s="397" t="s">
        <v>938</v>
      </c>
      <c r="D55" s="397" t="s">
        <v>939</v>
      </c>
      <c r="E55" s="397" t="s">
        <v>931</v>
      </c>
      <c r="F55" s="397" t="s">
        <v>940</v>
      </c>
      <c r="G55" s="397" t="s">
        <v>1020</v>
      </c>
      <c r="H55" s="202" t="s">
        <v>1021</v>
      </c>
      <c r="I55" s="397" t="s">
        <v>959</v>
      </c>
      <c r="J55" s="397" t="s">
        <v>936</v>
      </c>
      <c r="K55" s="397" t="s">
        <v>937</v>
      </c>
    </row>
    <row r="56" spans="2:11" x14ac:dyDescent="0.25">
      <c r="B56" s="397" t="s">
        <v>877</v>
      </c>
      <c r="C56" s="397" t="s">
        <v>938</v>
      </c>
      <c r="D56" s="397" t="s">
        <v>939</v>
      </c>
      <c r="E56" s="397" t="s">
        <v>931</v>
      </c>
      <c r="F56" s="397" t="s">
        <v>940</v>
      </c>
      <c r="G56" s="397" t="s">
        <v>1022</v>
      </c>
      <c r="H56" s="202" t="s">
        <v>1023</v>
      </c>
      <c r="I56" s="397" t="s">
        <v>959</v>
      </c>
      <c r="J56" s="397" t="s">
        <v>936</v>
      </c>
      <c r="K56" s="397" t="s">
        <v>937</v>
      </c>
    </row>
    <row r="57" spans="2:11" x14ac:dyDescent="0.25">
      <c r="B57" s="397" t="s">
        <v>877</v>
      </c>
      <c r="C57" s="397" t="s">
        <v>938</v>
      </c>
      <c r="D57" s="397" t="s">
        <v>939</v>
      </c>
      <c r="E57" s="397" t="s">
        <v>931</v>
      </c>
      <c r="F57" s="397" t="s">
        <v>940</v>
      </c>
      <c r="G57" s="397" t="s">
        <v>1024</v>
      </c>
      <c r="H57" s="202" t="s">
        <v>1025</v>
      </c>
      <c r="I57" s="397" t="s">
        <v>959</v>
      </c>
      <c r="J57" s="397" t="s">
        <v>936</v>
      </c>
      <c r="K57" s="397" t="s">
        <v>937</v>
      </c>
    </row>
    <row r="58" spans="2:11" x14ac:dyDescent="0.25">
      <c r="B58" s="397" t="s">
        <v>877</v>
      </c>
      <c r="C58" s="397" t="s">
        <v>938</v>
      </c>
      <c r="D58" s="397" t="s">
        <v>939</v>
      </c>
      <c r="E58" s="397" t="s">
        <v>931</v>
      </c>
      <c r="F58" s="397" t="s">
        <v>940</v>
      </c>
      <c r="G58" s="397" t="s">
        <v>1026</v>
      </c>
      <c r="H58" s="202" t="s">
        <v>1027</v>
      </c>
      <c r="I58" s="397" t="s">
        <v>959</v>
      </c>
      <c r="J58" s="397" t="s">
        <v>936</v>
      </c>
      <c r="K58" s="397" t="s">
        <v>937</v>
      </c>
    </row>
    <row r="59" spans="2:11" x14ac:dyDescent="0.25">
      <c r="B59" s="397" t="s">
        <v>877</v>
      </c>
      <c r="C59" s="397" t="s">
        <v>938</v>
      </c>
      <c r="D59" s="397" t="s">
        <v>939</v>
      </c>
      <c r="E59" s="397" t="s">
        <v>931</v>
      </c>
      <c r="F59" s="397" t="s">
        <v>940</v>
      </c>
      <c r="G59" s="397" t="s">
        <v>1028</v>
      </c>
      <c r="H59" s="202" t="s">
        <v>1029</v>
      </c>
      <c r="I59" s="397" t="s">
        <v>959</v>
      </c>
      <c r="J59" s="397" t="s">
        <v>936</v>
      </c>
      <c r="K59" s="397" t="s">
        <v>937</v>
      </c>
    </row>
    <row r="60" spans="2:11" x14ac:dyDescent="0.25">
      <c r="B60" s="397" t="s">
        <v>877</v>
      </c>
      <c r="C60" s="397" t="s">
        <v>938</v>
      </c>
      <c r="D60" s="397" t="s">
        <v>939</v>
      </c>
      <c r="E60" s="397" t="s">
        <v>931</v>
      </c>
      <c r="F60" s="397" t="s">
        <v>940</v>
      </c>
      <c r="G60" s="397" t="s">
        <v>1030</v>
      </c>
      <c r="H60" s="202" t="s">
        <v>1031</v>
      </c>
      <c r="I60" s="397" t="s">
        <v>959</v>
      </c>
      <c r="J60" s="397" t="s">
        <v>936</v>
      </c>
      <c r="K60" s="397" t="s">
        <v>937</v>
      </c>
    </row>
    <row r="61" spans="2:11" x14ac:dyDescent="0.25">
      <c r="B61" s="397" t="s">
        <v>877</v>
      </c>
      <c r="C61" s="397" t="s">
        <v>938</v>
      </c>
      <c r="D61" s="397" t="s">
        <v>939</v>
      </c>
      <c r="E61" s="397" t="s">
        <v>931</v>
      </c>
      <c r="F61" s="397" t="s">
        <v>940</v>
      </c>
      <c r="G61" s="397" t="s">
        <v>1032</v>
      </c>
      <c r="H61" s="202" t="s">
        <v>1033</v>
      </c>
      <c r="I61" s="397" t="s">
        <v>959</v>
      </c>
      <c r="J61" s="397" t="s">
        <v>936</v>
      </c>
      <c r="K61" s="397" t="s">
        <v>937</v>
      </c>
    </row>
    <row r="62" spans="2:11" x14ac:dyDescent="0.25">
      <c r="B62" s="397" t="s">
        <v>877</v>
      </c>
      <c r="C62" s="397" t="s">
        <v>938</v>
      </c>
      <c r="D62" s="397" t="s">
        <v>959</v>
      </c>
      <c r="E62" s="397" t="s">
        <v>931</v>
      </c>
      <c r="F62" s="397" t="s">
        <v>940</v>
      </c>
      <c r="G62" s="397" t="s">
        <v>1034</v>
      </c>
      <c r="H62" s="202" t="s">
        <v>1035</v>
      </c>
      <c r="I62" s="397" t="s">
        <v>959</v>
      </c>
      <c r="J62" s="397" t="s">
        <v>936</v>
      </c>
      <c r="K62" s="397" t="s">
        <v>937</v>
      </c>
    </row>
    <row r="63" spans="2:11" s="414" customFormat="1" x14ac:dyDescent="0.25">
      <c r="B63" s="413" t="s">
        <v>892</v>
      </c>
      <c r="C63" s="413" t="s">
        <v>881</v>
      </c>
      <c r="D63" s="413" t="s">
        <v>939</v>
      </c>
      <c r="E63" s="413" t="s">
        <v>931</v>
      </c>
      <c r="F63" s="413" t="s">
        <v>932</v>
      </c>
      <c r="G63" s="413" t="s">
        <v>933</v>
      </c>
      <c r="H63" s="402" t="s">
        <v>1915</v>
      </c>
      <c r="I63" s="413" t="s">
        <v>1916</v>
      </c>
      <c r="J63" s="413" t="s">
        <v>936</v>
      </c>
      <c r="K63" s="413" t="s">
        <v>937</v>
      </c>
    </row>
    <row r="64" spans="2:11" s="414" customFormat="1" x14ac:dyDescent="0.25">
      <c r="B64" s="413" t="s">
        <v>892</v>
      </c>
      <c r="C64" s="413" t="s">
        <v>938</v>
      </c>
      <c r="D64" s="413" t="s">
        <v>939</v>
      </c>
      <c r="E64" s="413" t="s">
        <v>931</v>
      </c>
      <c r="F64" s="413" t="s">
        <v>940</v>
      </c>
      <c r="G64" s="413" t="s">
        <v>924</v>
      </c>
      <c r="H64" s="402" t="s">
        <v>1917</v>
      </c>
      <c r="I64" s="413" t="s">
        <v>1916</v>
      </c>
      <c r="J64" s="413" t="s">
        <v>956</v>
      </c>
      <c r="K64" s="413" t="s">
        <v>937</v>
      </c>
    </row>
    <row r="65" spans="2:11" s="414" customFormat="1" x14ac:dyDescent="0.25">
      <c r="B65" s="413" t="s">
        <v>892</v>
      </c>
      <c r="C65" s="413" t="s">
        <v>881</v>
      </c>
      <c r="D65" s="413" t="s">
        <v>939</v>
      </c>
      <c r="E65" s="413" t="s">
        <v>931</v>
      </c>
      <c r="F65" s="413" t="s">
        <v>932</v>
      </c>
      <c r="G65" s="413" t="s">
        <v>924</v>
      </c>
      <c r="H65" s="402" t="s">
        <v>1917</v>
      </c>
      <c r="I65" s="413" t="s">
        <v>1916</v>
      </c>
      <c r="J65" s="413" t="s">
        <v>956</v>
      </c>
      <c r="K65" s="413" t="s">
        <v>937</v>
      </c>
    </row>
    <row r="66" spans="2:11" s="414" customFormat="1" x14ac:dyDescent="0.25">
      <c r="B66" s="413" t="s">
        <v>892</v>
      </c>
      <c r="C66" s="413" t="s">
        <v>938</v>
      </c>
      <c r="D66" s="413" t="s">
        <v>939</v>
      </c>
      <c r="E66" s="413" t="s">
        <v>931</v>
      </c>
      <c r="F66" s="413" t="s">
        <v>940</v>
      </c>
      <c r="G66" s="413" t="s">
        <v>924</v>
      </c>
      <c r="H66" s="402" t="s">
        <v>1918</v>
      </c>
      <c r="I66" s="413" t="s">
        <v>1916</v>
      </c>
      <c r="J66" s="413" t="s">
        <v>936</v>
      </c>
      <c r="K66" s="413" t="s">
        <v>937</v>
      </c>
    </row>
    <row r="67" spans="2:11" s="414" customFormat="1" x14ac:dyDescent="0.25">
      <c r="B67" s="413" t="s">
        <v>892</v>
      </c>
      <c r="C67" s="413" t="s">
        <v>881</v>
      </c>
      <c r="D67" s="413" t="s">
        <v>939</v>
      </c>
      <c r="E67" s="413" t="s">
        <v>931</v>
      </c>
      <c r="F67" s="413" t="s">
        <v>932</v>
      </c>
      <c r="G67" s="413" t="s">
        <v>924</v>
      </c>
      <c r="H67" s="402" t="s">
        <v>1918</v>
      </c>
      <c r="I67" s="413" t="s">
        <v>1916</v>
      </c>
      <c r="J67" s="413" t="s">
        <v>936</v>
      </c>
      <c r="K67" s="413" t="s">
        <v>937</v>
      </c>
    </row>
    <row r="68" spans="2:11" s="414" customFormat="1" x14ac:dyDescent="0.25">
      <c r="B68" s="413" t="s">
        <v>892</v>
      </c>
      <c r="C68" s="413" t="s">
        <v>938</v>
      </c>
      <c r="D68" s="413" t="s">
        <v>1919</v>
      </c>
      <c r="E68" s="413" t="s">
        <v>931</v>
      </c>
      <c r="F68" s="413" t="s">
        <v>940</v>
      </c>
      <c r="G68" s="413" t="s">
        <v>924</v>
      </c>
      <c r="H68" s="402" t="s">
        <v>1920</v>
      </c>
      <c r="I68" s="413" t="s">
        <v>1916</v>
      </c>
      <c r="J68" s="413" t="s">
        <v>936</v>
      </c>
      <c r="K68" s="413" t="s">
        <v>937</v>
      </c>
    </row>
    <row r="69" spans="2:11" s="414" customFormat="1" x14ac:dyDescent="0.25">
      <c r="B69" s="413" t="s">
        <v>892</v>
      </c>
      <c r="C69" s="413" t="s">
        <v>938</v>
      </c>
      <c r="D69" s="413" t="s">
        <v>939</v>
      </c>
      <c r="E69" s="413" t="s">
        <v>931</v>
      </c>
      <c r="F69" s="413" t="s">
        <v>940</v>
      </c>
      <c r="G69" s="413" t="s">
        <v>924</v>
      </c>
      <c r="H69" s="402" t="s">
        <v>1921</v>
      </c>
      <c r="I69" s="413" t="s">
        <v>1916</v>
      </c>
      <c r="J69" s="413" t="s">
        <v>936</v>
      </c>
      <c r="K69" s="413" t="s">
        <v>937</v>
      </c>
    </row>
    <row r="70" spans="2:11" s="414" customFormat="1" x14ac:dyDescent="0.25">
      <c r="B70" s="413" t="s">
        <v>892</v>
      </c>
      <c r="C70" s="413" t="s">
        <v>938</v>
      </c>
      <c r="D70" s="413" t="s">
        <v>1919</v>
      </c>
      <c r="E70" s="413" t="s">
        <v>931</v>
      </c>
      <c r="F70" s="413" t="s">
        <v>940</v>
      </c>
      <c r="G70" s="413" t="s">
        <v>924</v>
      </c>
      <c r="H70" s="402" t="s">
        <v>1922</v>
      </c>
      <c r="I70" s="413" t="s">
        <v>1916</v>
      </c>
      <c r="J70" s="413" t="s">
        <v>936</v>
      </c>
      <c r="K70" s="413" t="s">
        <v>937</v>
      </c>
    </row>
    <row r="71" spans="2:11" s="414" customFormat="1" x14ac:dyDescent="0.25">
      <c r="B71" s="413" t="s">
        <v>892</v>
      </c>
      <c r="C71" s="413" t="s">
        <v>881</v>
      </c>
      <c r="D71" s="413" t="s">
        <v>939</v>
      </c>
      <c r="E71" s="413" t="s">
        <v>931</v>
      </c>
      <c r="F71" s="413" t="s">
        <v>932</v>
      </c>
      <c r="G71" s="413" t="s">
        <v>924</v>
      </c>
      <c r="H71" s="402" t="s">
        <v>1923</v>
      </c>
      <c r="I71" s="413" t="s">
        <v>1916</v>
      </c>
      <c r="J71" s="413" t="s">
        <v>936</v>
      </c>
      <c r="K71" s="413" t="s">
        <v>937</v>
      </c>
    </row>
    <row r="72" spans="2:11" s="414" customFormat="1" x14ac:dyDescent="0.25">
      <c r="B72" s="413" t="s">
        <v>892</v>
      </c>
      <c r="C72" s="413" t="s">
        <v>881</v>
      </c>
      <c r="D72" s="413" t="s">
        <v>939</v>
      </c>
      <c r="E72" s="413" t="s">
        <v>931</v>
      </c>
      <c r="F72" s="413" t="s">
        <v>932</v>
      </c>
      <c r="G72" s="413" t="s">
        <v>924</v>
      </c>
      <c r="H72" s="402" t="s">
        <v>1924</v>
      </c>
      <c r="I72" s="413" t="s">
        <v>1916</v>
      </c>
      <c r="J72" s="413" t="s">
        <v>936</v>
      </c>
      <c r="K72" s="413" t="s">
        <v>937</v>
      </c>
    </row>
    <row r="73" spans="2:11" s="414" customFormat="1" x14ac:dyDescent="0.25">
      <c r="B73" s="413" t="s">
        <v>892</v>
      </c>
      <c r="C73" s="413" t="s">
        <v>881</v>
      </c>
      <c r="D73" s="413" t="s">
        <v>939</v>
      </c>
      <c r="E73" s="413" t="s">
        <v>931</v>
      </c>
      <c r="F73" s="413" t="s">
        <v>932</v>
      </c>
      <c r="G73" s="413" t="s">
        <v>924</v>
      </c>
      <c r="H73" s="402" t="s">
        <v>1925</v>
      </c>
      <c r="I73" s="413" t="s">
        <v>1916</v>
      </c>
      <c r="J73" s="413" t="s">
        <v>936</v>
      </c>
      <c r="K73" s="413" t="s">
        <v>937</v>
      </c>
    </row>
    <row r="74" spans="2:11" s="414" customFormat="1" x14ac:dyDescent="0.25">
      <c r="B74" s="413" t="s">
        <v>892</v>
      </c>
      <c r="C74" s="413" t="s">
        <v>881</v>
      </c>
      <c r="D74" s="413" t="s">
        <v>939</v>
      </c>
      <c r="E74" s="413" t="s">
        <v>931</v>
      </c>
      <c r="F74" s="413" t="s">
        <v>932</v>
      </c>
      <c r="G74" s="413" t="s">
        <v>924</v>
      </c>
      <c r="H74" s="402" t="s">
        <v>1926</v>
      </c>
      <c r="I74" s="413" t="s">
        <v>1916</v>
      </c>
      <c r="J74" s="413" t="s">
        <v>936</v>
      </c>
      <c r="K74" s="413" t="s">
        <v>937</v>
      </c>
    </row>
    <row r="75" spans="2:11" s="414" customFormat="1" x14ac:dyDescent="0.25">
      <c r="B75" s="413" t="s">
        <v>892</v>
      </c>
      <c r="C75" s="413" t="s">
        <v>881</v>
      </c>
      <c r="D75" s="413" t="s">
        <v>1919</v>
      </c>
      <c r="E75" s="413" t="s">
        <v>931</v>
      </c>
      <c r="F75" s="413" t="s">
        <v>932</v>
      </c>
      <c r="G75" s="413" t="s">
        <v>924</v>
      </c>
      <c r="H75" s="402" t="s">
        <v>1927</v>
      </c>
      <c r="I75" s="413" t="s">
        <v>1916</v>
      </c>
      <c r="J75" s="413" t="s">
        <v>936</v>
      </c>
      <c r="K75" s="413" t="s">
        <v>937</v>
      </c>
    </row>
    <row r="76" spans="2:11" s="414" customFormat="1" x14ac:dyDescent="0.25">
      <c r="B76" s="413" t="s">
        <v>892</v>
      </c>
      <c r="C76" s="413" t="s">
        <v>881</v>
      </c>
      <c r="D76" s="413" t="s">
        <v>930</v>
      </c>
      <c r="E76" s="413" t="s">
        <v>931</v>
      </c>
      <c r="F76" s="413" t="s">
        <v>932</v>
      </c>
      <c r="G76" s="413" t="s">
        <v>924</v>
      </c>
      <c r="H76" s="402" t="s">
        <v>1928</v>
      </c>
      <c r="I76" s="413" t="s">
        <v>1916</v>
      </c>
      <c r="J76" s="413" t="s">
        <v>936</v>
      </c>
      <c r="K76" s="413" t="s">
        <v>937</v>
      </c>
    </row>
    <row r="77" spans="2:11" s="414" customFormat="1" x14ac:dyDescent="0.25">
      <c r="B77" s="413" t="s">
        <v>892</v>
      </c>
      <c r="C77" s="413" t="s">
        <v>938</v>
      </c>
      <c r="D77" s="413" t="s">
        <v>930</v>
      </c>
      <c r="E77" s="413" t="s">
        <v>931</v>
      </c>
      <c r="F77" s="413" t="s">
        <v>940</v>
      </c>
      <c r="G77" s="413" t="s">
        <v>924</v>
      </c>
      <c r="H77" s="402" t="s">
        <v>1929</v>
      </c>
      <c r="I77" s="413" t="s">
        <v>1916</v>
      </c>
      <c r="J77" s="413" t="s">
        <v>936</v>
      </c>
      <c r="K77" s="413" t="s">
        <v>937</v>
      </c>
    </row>
    <row r="78" spans="2:11" s="414" customFormat="1" x14ac:dyDescent="0.25">
      <c r="B78" s="413" t="s">
        <v>892</v>
      </c>
      <c r="C78" s="413" t="s">
        <v>881</v>
      </c>
      <c r="D78" s="413" t="s">
        <v>930</v>
      </c>
      <c r="E78" s="413" t="s">
        <v>931</v>
      </c>
      <c r="F78" s="413" t="s">
        <v>932</v>
      </c>
      <c r="G78" s="413" t="s">
        <v>924</v>
      </c>
      <c r="H78" s="402" t="s">
        <v>1929</v>
      </c>
      <c r="I78" s="413" t="s">
        <v>1916</v>
      </c>
      <c r="J78" s="413" t="s">
        <v>936</v>
      </c>
      <c r="K78" s="413" t="s">
        <v>937</v>
      </c>
    </row>
    <row r="79" spans="2:11" s="414" customFormat="1" x14ac:dyDescent="0.25">
      <c r="B79" s="413" t="s">
        <v>892</v>
      </c>
      <c r="C79" s="413" t="s">
        <v>881</v>
      </c>
      <c r="D79" s="413" t="s">
        <v>939</v>
      </c>
      <c r="E79" s="413" t="s">
        <v>931</v>
      </c>
      <c r="F79" s="413" t="s">
        <v>932</v>
      </c>
      <c r="G79" s="413" t="s">
        <v>924</v>
      </c>
      <c r="H79" s="402" t="s">
        <v>1930</v>
      </c>
      <c r="I79" s="413" t="s">
        <v>1916</v>
      </c>
      <c r="J79" s="413" t="s">
        <v>1931</v>
      </c>
      <c r="K79" s="413" t="s">
        <v>937</v>
      </c>
    </row>
    <row r="80" spans="2:11" s="414" customFormat="1" x14ac:dyDescent="0.25">
      <c r="B80" s="413" t="s">
        <v>892</v>
      </c>
      <c r="C80" s="413" t="s">
        <v>881</v>
      </c>
      <c r="D80" s="413" t="s">
        <v>930</v>
      </c>
      <c r="E80" s="413" t="s">
        <v>931</v>
      </c>
      <c r="F80" s="413" t="s">
        <v>932</v>
      </c>
      <c r="G80" s="413" t="s">
        <v>924</v>
      </c>
      <c r="H80" s="402" t="s">
        <v>1932</v>
      </c>
      <c r="I80" s="413" t="s">
        <v>1916</v>
      </c>
      <c r="J80" s="413" t="s">
        <v>956</v>
      </c>
      <c r="K80" s="413" t="s">
        <v>937</v>
      </c>
    </row>
    <row r="81" spans="2:11" s="414" customFormat="1" x14ac:dyDescent="0.25">
      <c r="B81" s="413" t="s">
        <v>892</v>
      </c>
      <c r="C81" s="413" t="s">
        <v>881</v>
      </c>
      <c r="D81" s="413" t="s">
        <v>939</v>
      </c>
      <c r="E81" s="413" t="s">
        <v>931</v>
      </c>
      <c r="F81" s="413" t="s">
        <v>932</v>
      </c>
      <c r="G81" s="413" t="s">
        <v>924</v>
      </c>
      <c r="H81" s="402" t="s">
        <v>1933</v>
      </c>
      <c r="I81" s="413" t="s">
        <v>1916</v>
      </c>
      <c r="J81" s="413" t="s">
        <v>936</v>
      </c>
      <c r="K81" s="413" t="s">
        <v>937</v>
      </c>
    </row>
    <row r="82" spans="2:11" s="414" customFormat="1" x14ac:dyDescent="0.25">
      <c r="B82" s="413" t="s">
        <v>892</v>
      </c>
      <c r="C82" s="413" t="s">
        <v>881</v>
      </c>
      <c r="D82" s="413" t="s">
        <v>1919</v>
      </c>
      <c r="E82" s="413" t="s">
        <v>931</v>
      </c>
      <c r="F82" s="413" t="s">
        <v>932</v>
      </c>
      <c r="G82" s="413" t="s">
        <v>924</v>
      </c>
      <c r="H82" s="402" t="s">
        <v>1934</v>
      </c>
      <c r="I82" s="413" t="s">
        <v>1916</v>
      </c>
      <c r="J82" s="413" t="s">
        <v>997</v>
      </c>
      <c r="K82" s="413" t="s">
        <v>937</v>
      </c>
    </row>
    <row r="83" spans="2:11" s="414" customFormat="1" x14ac:dyDescent="0.25">
      <c r="B83" s="413" t="s">
        <v>877</v>
      </c>
      <c r="C83" s="413" t="s">
        <v>881</v>
      </c>
      <c r="D83" s="413" t="s">
        <v>939</v>
      </c>
      <c r="E83" s="413" t="s">
        <v>931</v>
      </c>
      <c r="F83" s="413" t="s">
        <v>932</v>
      </c>
      <c r="G83" s="413" t="s">
        <v>952</v>
      </c>
      <c r="H83" s="402" t="s">
        <v>953</v>
      </c>
      <c r="I83" s="413" t="s">
        <v>946</v>
      </c>
      <c r="J83" s="413" t="s">
        <v>929</v>
      </c>
      <c r="K83" s="413" t="s">
        <v>937</v>
      </c>
    </row>
    <row r="84" spans="2:11" s="414" customFormat="1" x14ac:dyDescent="0.25">
      <c r="B84" s="413" t="s">
        <v>892</v>
      </c>
      <c r="C84" s="413" t="s">
        <v>881</v>
      </c>
      <c r="D84" s="413" t="s">
        <v>939</v>
      </c>
      <c r="E84" s="413" t="s">
        <v>931</v>
      </c>
      <c r="F84" s="413" t="s">
        <v>932</v>
      </c>
      <c r="G84" s="413" t="s">
        <v>1935</v>
      </c>
      <c r="H84" s="402" t="s">
        <v>1936</v>
      </c>
      <c r="I84" s="413" t="s">
        <v>1937</v>
      </c>
      <c r="J84" s="413" t="s">
        <v>954</v>
      </c>
      <c r="K84" s="413" t="s">
        <v>937</v>
      </c>
    </row>
    <row r="85" spans="2:11" s="414" customFormat="1" x14ac:dyDescent="0.25">
      <c r="B85" s="413" t="s">
        <v>892</v>
      </c>
      <c r="C85" s="413" t="s">
        <v>881</v>
      </c>
      <c r="D85" s="413" t="s">
        <v>939</v>
      </c>
      <c r="E85" s="413" t="s">
        <v>931</v>
      </c>
      <c r="F85" s="413" t="s">
        <v>932</v>
      </c>
      <c r="G85" s="413" t="s">
        <v>1938</v>
      </c>
      <c r="H85" s="402" t="s">
        <v>1939</v>
      </c>
      <c r="I85" s="413" t="s">
        <v>951</v>
      </c>
      <c r="J85" s="413" t="s">
        <v>997</v>
      </c>
      <c r="K85" s="413" t="s">
        <v>937</v>
      </c>
    </row>
    <row r="86" spans="2:11" s="414" customFormat="1" x14ac:dyDescent="0.25">
      <c r="B86" s="413" t="s">
        <v>892</v>
      </c>
      <c r="C86" s="413" t="s">
        <v>881</v>
      </c>
      <c r="D86" s="413" t="s">
        <v>939</v>
      </c>
      <c r="E86" s="413" t="s">
        <v>931</v>
      </c>
      <c r="F86" s="413" t="s">
        <v>932</v>
      </c>
      <c r="G86" s="413" t="s">
        <v>1940</v>
      </c>
      <c r="H86" s="402" t="s">
        <v>1941</v>
      </c>
      <c r="I86" s="413" t="s">
        <v>1942</v>
      </c>
      <c r="J86" s="413" t="s">
        <v>956</v>
      </c>
      <c r="K86" s="413" t="s">
        <v>937</v>
      </c>
    </row>
    <row r="87" spans="2:11" s="414" customFormat="1" x14ac:dyDescent="0.25">
      <c r="B87" s="413" t="s">
        <v>892</v>
      </c>
      <c r="C87" s="413" t="s">
        <v>881</v>
      </c>
      <c r="D87" s="413" t="s">
        <v>939</v>
      </c>
      <c r="E87" s="413" t="s">
        <v>931</v>
      </c>
      <c r="F87" s="413" t="s">
        <v>932</v>
      </c>
      <c r="G87" s="413" t="s">
        <v>1943</v>
      </c>
      <c r="H87" s="402" t="s">
        <v>1944</v>
      </c>
      <c r="I87" s="413" t="s">
        <v>1942</v>
      </c>
      <c r="J87" s="413" t="s">
        <v>954</v>
      </c>
      <c r="K87" s="413" t="s">
        <v>937</v>
      </c>
    </row>
    <row r="88" spans="2:11" s="414" customFormat="1" x14ac:dyDescent="0.25">
      <c r="B88" s="413" t="s">
        <v>892</v>
      </c>
      <c r="C88" s="413" t="s">
        <v>938</v>
      </c>
      <c r="D88" s="413" t="s">
        <v>939</v>
      </c>
      <c r="E88" s="413" t="s">
        <v>931</v>
      </c>
      <c r="F88" s="413" t="s">
        <v>940</v>
      </c>
      <c r="G88" s="413" t="s">
        <v>973</v>
      </c>
      <c r="H88" s="402" t="s">
        <v>974</v>
      </c>
      <c r="I88" s="413" t="s">
        <v>959</v>
      </c>
      <c r="J88" s="413" t="s">
        <v>936</v>
      </c>
      <c r="K88" s="413" t="s">
        <v>937</v>
      </c>
    </row>
    <row r="89" spans="2:11" s="414" customFormat="1" x14ac:dyDescent="0.25">
      <c r="B89" s="413" t="s">
        <v>892</v>
      </c>
      <c r="C89" s="413" t="s">
        <v>938</v>
      </c>
      <c r="D89" s="413" t="s">
        <v>939</v>
      </c>
      <c r="E89" s="413" t="s">
        <v>931</v>
      </c>
      <c r="F89" s="413" t="s">
        <v>940</v>
      </c>
      <c r="G89" s="413" t="s">
        <v>988</v>
      </c>
      <c r="H89" s="402" t="s">
        <v>989</v>
      </c>
      <c r="I89" s="413" t="s">
        <v>959</v>
      </c>
      <c r="J89" s="413" t="s">
        <v>936</v>
      </c>
      <c r="K89" s="413" t="s">
        <v>937</v>
      </c>
    </row>
    <row r="90" spans="2:11" s="414" customFormat="1" x14ac:dyDescent="0.25">
      <c r="B90" s="413" t="s">
        <v>892</v>
      </c>
      <c r="C90" s="413" t="s">
        <v>938</v>
      </c>
      <c r="D90" s="413" t="s">
        <v>939</v>
      </c>
      <c r="E90" s="413" t="s">
        <v>931</v>
      </c>
      <c r="F90" s="413" t="s">
        <v>940</v>
      </c>
      <c r="G90" s="413" t="s">
        <v>990</v>
      </c>
      <c r="H90" s="402" t="s">
        <v>991</v>
      </c>
      <c r="I90" s="413" t="s">
        <v>959</v>
      </c>
      <c r="J90" s="413" t="s">
        <v>936</v>
      </c>
      <c r="K90" s="413" t="s">
        <v>937</v>
      </c>
    </row>
    <row r="91" spans="2:11" s="414" customFormat="1" x14ac:dyDescent="0.25">
      <c r="B91" s="413" t="s">
        <v>892</v>
      </c>
      <c r="C91" s="413" t="s">
        <v>938</v>
      </c>
      <c r="D91" s="413" t="s">
        <v>939</v>
      </c>
      <c r="E91" s="413" t="s">
        <v>931</v>
      </c>
      <c r="F91" s="413" t="s">
        <v>940</v>
      </c>
      <c r="G91" s="413" t="s">
        <v>1002</v>
      </c>
      <c r="H91" s="402" t="s">
        <v>1945</v>
      </c>
      <c r="I91" s="413" t="s">
        <v>1916</v>
      </c>
      <c r="J91" s="413" t="s">
        <v>954</v>
      </c>
      <c r="K91" s="413" t="s">
        <v>937</v>
      </c>
    </row>
    <row r="92" spans="2:11" s="414" customFormat="1" x14ac:dyDescent="0.25">
      <c r="B92" s="413" t="s">
        <v>892</v>
      </c>
      <c r="C92" s="413" t="s">
        <v>938</v>
      </c>
      <c r="D92" s="413" t="s">
        <v>939</v>
      </c>
      <c r="E92" s="413" t="s">
        <v>931</v>
      </c>
      <c r="F92" s="413" t="s">
        <v>940</v>
      </c>
      <c r="G92" s="413" t="s">
        <v>1004</v>
      </c>
      <c r="H92" s="402" t="s">
        <v>1005</v>
      </c>
      <c r="I92" s="413" t="s">
        <v>959</v>
      </c>
      <c r="J92" s="413" t="s">
        <v>936</v>
      </c>
      <c r="K92" s="413" t="s">
        <v>937</v>
      </c>
    </row>
    <row r="93" spans="2:11" s="414" customFormat="1" x14ac:dyDescent="0.25">
      <c r="B93" s="413" t="s">
        <v>892</v>
      </c>
      <c r="C93" s="413" t="s">
        <v>938</v>
      </c>
      <c r="D93" s="413" t="s">
        <v>939</v>
      </c>
      <c r="E93" s="413" t="s">
        <v>931</v>
      </c>
      <c r="F93" s="413" t="s">
        <v>940</v>
      </c>
      <c r="G93" s="413" t="s">
        <v>1946</v>
      </c>
      <c r="H93" s="402" t="s">
        <v>1947</v>
      </c>
      <c r="I93" s="413" t="s">
        <v>959</v>
      </c>
      <c r="J93" s="413" t="s">
        <v>936</v>
      </c>
      <c r="K93" s="413" t="s">
        <v>937</v>
      </c>
    </row>
    <row r="94" spans="2:11" s="414" customFormat="1" x14ac:dyDescent="0.25">
      <c r="B94" s="413" t="s">
        <v>892</v>
      </c>
      <c r="C94" s="413" t="s">
        <v>881</v>
      </c>
      <c r="D94" s="413" t="s">
        <v>939</v>
      </c>
      <c r="E94" s="413" t="s">
        <v>931</v>
      </c>
      <c r="F94" s="413" t="s">
        <v>932</v>
      </c>
      <c r="G94" s="413" t="s">
        <v>1006</v>
      </c>
      <c r="H94" s="402" t="s">
        <v>1948</v>
      </c>
      <c r="I94" s="413" t="s">
        <v>1949</v>
      </c>
      <c r="J94" s="413" t="s">
        <v>1931</v>
      </c>
      <c r="K94" s="413" t="s">
        <v>937</v>
      </c>
    </row>
    <row r="95" spans="2:11" s="414" customFormat="1" x14ac:dyDescent="0.25">
      <c r="B95" s="413" t="s">
        <v>892</v>
      </c>
      <c r="C95" s="413" t="s">
        <v>881</v>
      </c>
      <c r="D95" s="413" t="s">
        <v>939</v>
      </c>
      <c r="E95" s="413" t="s">
        <v>931</v>
      </c>
      <c r="F95" s="413" t="s">
        <v>932</v>
      </c>
      <c r="G95" s="413" t="s">
        <v>1006</v>
      </c>
      <c r="H95" s="402" t="s">
        <v>1950</v>
      </c>
      <c r="I95" s="413" t="s">
        <v>1949</v>
      </c>
      <c r="J95" s="413" t="s">
        <v>929</v>
      </c>
      <c r="K95" s="413" t="s">
        <v>937</v>
      </c>
    </row>
    <row r="96" spans="2:11" s="414" customFormat="1" x14ac:dyDescent="0.25">
      <c r="B96" s="413" t="s">
        <v>877</v>
      </c>
      <c r="C96" s="413" t="s">
        <v>938</v>
      </c>
      <c r="D96" s="413" t="s">
        <v>959</v>
      </c>
      <c r="E96" s="413" t="s">
        <v>931</v>
      </c>
      <c r="F96" s="413" t="s">
        <v>940</v>
      </c>
      <c r="G96" s="413" t="s">
        <v>1012</v>
      </c>
      <c r="H96" s="402" t="s">
        <v>1951</v>
      </c>
      <c r="I96" s="413" t="s">
        <v>959</v>
      </c>
      <c r="J96" s="413" t="s">
        <v>1931</v>
      </c>
      <c r="K96" s="413" t="s">
        <v>937</v>
      </c>
    </row>
    <row r="97" spans="2:11" s="414" customFormat="1" x14ac:dyDescent="0.25">
      <c r="B97" s="413" t="s">
        <v>877</v>
      </c>
      <c r="C97" s="413" t="s">
        <v>938</v>
      </c>
      <c r="D97" s="413" t="s">
        <v>959</v>
      </c>
      <c r="E97" s="413" t="s">
        <v>931</v>
      </c>
      <c r="F97" s="413" t="s">
        <v>940</v>
      </c>
      <c r="G97" s="413" t="s">
        <v>1012</v>
      </c>
      <c r="H97" s="402" t="s">
        <v>1014</v>
      </c>
      <c r="I97" s="413" t="s">
        <v>959</v>
      </c>
      <c r="J97" s="413" t="s">
        <v>936</v>
      </c>
      <c r="K97" s="413" t="s">
        <v>937</v>
      </c>
    </row>
    <row r="98" spans="2:11" s="414" customFormat="1" x14ac:dyDescent="0.25">
      <c r="B98" s="413" t="s">
        <v>877</v>
      </c>
      <c r="C98" s="413" t="s">
        <v>881</v>
      </c>
      <c r="D98" s="413" t="s">
        <v>959</v>
      </c>
      <c r="E98" s="413" t="s">
        <v>931</v>
      </c>
      <c r="F98" s="413" t="s">
        <v>932</v>
      </c>
      <c r="G98" s="413" t="s">
        <v>1012</v>
      </c>
      <c r="H98" s="402" t="s">
        <v>1014</v>
      </c>
      <c r="I98" s="413" t="s">
        <v>959</v>
      </c>
      <c r="J98" s="413" t="s">
        <v>936</v>
      </c>
      <c r="K98" s="413" t="s">
        <v>937</v>
      </c>
    </row>
    <row r="99" spans="2:11" s="414" customFormat="1" x14ac:dyDescent="0.25">
      <c r="B99" s="413" t="s">
        <v>892</v>
      </c>
      <c r="C99" s="413" t="s">
        <v>938</v>
      </c>
      <c r="D99" s="413" t="s">
        <v>939</v>
      </c>
      <c r="E99" s="413" t="s">
        <v>931</v>
      </c>
      <c r="F99" s="413" t="s">
        <v>940</v>
      </c>
      <c r="G99" s="413" t="s">
        <v>1012</v>
      </c>
      <c r="H99" s="402" t="s">
        <v>1952</v>
      </c>
      <c r="I99" s="413" t="s">
        <v>959</v>
      </c>
      <c r="J99" s="413" t="s">
        <v>956</v>
      </c>
      <c r="K99" s="413" t="s">
        <v>937</v>
      </c>
    </row>
    <row r="100" spans="2:11" s="414" customFormat="1" x14ac:dyDescent="0.25">
      <c r="B100" s="413" t="s">
        <v>892</v>
      </c>
      <c r="C100" s="413" t="s">
        <v>881</v>
      </c>
      <c r="D100" s="413" t="s">
        <v>939</v>
      </c>
      <c r="E100" s="413" t="s">
        <v>931</v>
      </c>
      <c r="F100" s="413" t="s">
        <v>932</v>
      </c>
      <c r="G100" s="413" t="s">
        <v>1012</v>
      </c>
      <c r="H100" s="402" t="s">
        <v>1952</v>
      </c>
      <c r="I100" s="413" t="s">
        <v>959</v>
      </c>
      <c r="J100" s="413" t="s">
        <v>956</v>
      </c>
      <c r="K100" s="413" t="s">
        <v>937</v>
      </c>
    </row>
    <row r="101" spans="2:11" s="414" customFormat="1" x14ac:dyDescent="0.25">
      <c r="B101" s="413" t="s">
        <v>877</v>
      </c>
      <c r="C101" s="413" t="s">
        <v>938</v>
      </c>
      <c r="D101" s="413" t="s">
        <v>959</v>
      </c>
      <c r="E101" s="413" t="s">
        <v>931</v>
      </c>
      <c r="F101" s="413" t="s">
        <v>940</v>
      </c>
      <c r="G101" s="413" t="s">
        <v>1012</v>
      </c>
      <c r="H101" s="402" t="s">
        <v>1015</v>
      </c>
      <c r="I101" s="413" t="s">
        <v>959</v>
      </c>
      <c r="J101" s="413" t="s">
        <v>936</v>
      </c>
      <c r="K101" s="413" t="s">
        <v>937</v>
      </c>
    </row>
    <row r="102" spans="2:11" s="414" customFormat="1" x14ac:dyDescent="0.25">
      <c r="B102" s="413" t="s">
        <v>877</v>
      </c>
      <c r="C102" s="413" t="s">
        <v>881</v>
      </c>
      <c r="D102" s="413" t="s">
        <v>959</v>
      </c>
      <c r="E102" s="413" t="s">
        <v>931</v>
      </c>
      <c r="F102" s="413" t="s">
        <v>932</v>
      </c>
      <c r="G102" s="413" t="s">
        <v>1012</v>
      </c>
      <c r="H102" s="402" t="s">
        <v>1015</v>
      </c>
      <c r="I102" s="413" t="s">
        <v>959</v>
      </c>
      <c r="J102" s="413" t="s">
        <v>936</v>
      </c>
      <c r="K102" s="413" t="s">
        <v>937</v>
      </c>
    </row>
    <row r="103" spans="2:11" s="414" customFormat="1" x14ac:dyDescent="0.25">
      <c r="B103" s="413" t="s">
        <v>892</v>
      </c>
      <c r="C103" s="413" t="s">
        <v>938</v>
      </c>
      <c r="D103" s="413" t="s">
        <v>939</v>
      </c>
      <c r="E103" s="413" t="s">
        <v>931</v>
      </c>
      <c r="F103" s="413" t="s">
        <v>940</v>
      </c>
      <c r="G103" s="413" t="s">
        <v>1012</v>
      </c>
      <c r="H103" s="402" t="s">
        <v>1953</v>
      </c>
      <c r="I103" s="413" t="s">
        <v>959</v>
      </c>
      <c r="J103" s="413" t="s">
        <v>954</v>
      </c>
      <c r="K103" s="413" t="s">
        <v>937</v>
      </c>
    </row>
    <row r="104" spans="2:11" s="414" customFormat="1" x14ac:dyDescent="0.25">
      <c r="B104" s="413" t="s">
        <v>892</v>
      </c>
      <c r="C104" s="413" t="s">
        <v>881</v>
      </c>
      <c r="D104" s="413" t="s">
        <v>939</v>
      </c>
      <c r="E104" s="413" t="s">
        <v>931</v>
      </c>
      <c r="F104" s="413" t="s">
        <v>932</v>
      </c>
      <c r="G104" s="413" t="s">
        <v>1012</v>
      </c>
      <c r="H104" s="402" t="s">
        <v>1953</v>
      </c>
      <c r="I104" s="413" t="s">
        <v>959</v>
      </c>
      <c r="J104" s="413" t="s">
        <v>954</v>
      </c>
      <c r="K104" s="413" t="s">
        <v>937</v>
      </c>
    </row>
    <row r="105" spans="2:11" s="414" customFormat="1" x14ac:dyDescent="0.25">
      <c r="B105" s="413" t="s">
        <v>892</v>
      </c>
      <c r="C105" s="413" t="s">
        <v>938</v>
      </c>
      <c r="D105" s="413" t="s">
        <v>939</v>
      </c>
      <c r="E105" s="413" t="s">
        <v>931</v>
      </c>
      <c r="F105" s="413" t="s">
        <v>940</v>
      </c>
      <c r="G105" s="413" t="s">
        <v>1954</v>
      </c>
      <c r="H105" s="402" t="s">
        <v>1955</v>
      </c>
      <c r="I105" s="413" t="s">
        <v>959</v>
      </c>
      <c r="J105" s="413" t="s">
        <v>997</v>
      </c>
      <c r="K105" s="413" t="s">
        <v>937</v>
      </c>
    </row>
    <row r="106" spans="2:11" s="414" customFormat="1" x14ac:dyDescent="0.25">
      <c r="B106" s="413" t="s">
        <v>892</v>
      </c>
      <c r="C106" s="413" t="s">
        <v>938</v>
      </c>
      <c r="D106" s="413" t="s">
        <v>939</v>
      </c>
      <c r="E106" s="413" t="s">
        <v>931</v>
      </c>
      <c r="F106" s="413" t="s">
        <v>940</v>
      </c>
      <c r="G106" s="413" t="s">
        <v>1956</v>
      </c>
      <c r="H106" s="402" t="s">
        <v>1957</v>
      </c>
      <c r="I106" s="413" t="s">
        <v>959</v>
      </c>
      <c r="J106" s="413" t="s">
        <v>936</v>
      </c>
      <c r="K106" s="413" t="s">
        <v>937</v>
      </c>
    </row>
    <row r="107" spans="2:11" s="414" customFormat="1" x14ac:dyDescent="0.25">
      <c r="B107" s="413" t="s">
        <v>892</v>
      </c>
      <c r="C107" s="413" t="s">
        <v>938</v>
      </c>
      <c r="D107" s="413" t="s">
        <v>939</v>
      </c>
      <c r="E107" s="413" t="s">
        <v>931</v>
      </c>
      <c r="F107" s="413" t="s">
        <v>940</v>
      </c>
      <c r="G107" s="413" t="s">
        <v>1958</v>
      </c>
      <c r="H107" s="402" t="s">
        <v>1959</v>
      </c>
      <c r="I107" s="413" t="s">
        <v>959</v>
      </c>
      <c r="J107" s="413" t="s">
        <v>936</v>
      </c>
      <c r="K107" s="413" t="s">
        <v>937</v>
      </c>
    </row>
    <row r="108" spans="2:11" s="414" customFormat="1" x14ac:dyDescent="0.25">
      <c r="B108" s="413" t="s">
        <v>892</v>
      </c>
      <c r="C108" s="413" t="s">
        <v>938</v>
      </c>
      <c r="D108" s="413" t="s">
        <v>939</v>
      </c>
      <c r="E108" s="413" t="s">
        <v>931</v>
      </c>
      <c r="F108" s="413" t="s">
        <v>940</v>
      </c>
      <c r="G108" s="413" t="s">
        <v>1960</v>
      </c>
      <c r="H108" s="402" t="s">
        <v>1961</v>
      </c>
      <c r="I108" s="413" t="s">
        <v>959</v>
      </c>
      <c r="J108" s="413" t="s">
        <v>936</v>
      </c>
      <c r="K108" s="413" t="s">
        <v>937</v>
      </c>
    </row>
    <row r="109" spans="2:11" s="414" customFormat="1" x14ac:dyDescent="0.25">
      <c r="B109" s="413" t="s">
        <v>892</v>
      </c>
      <c r="C109" s="413" t="s">
        <v>938</v>
      </c>
      <c r="D109" s="413" t="s">
        <v>939</v>
      </c>
      <c r="E109" s="413" t="s">
        <v>931</v>
      </c>
      <c r="F109" s="413" t="s">
        <v>940</v>
      </c>
      <c r="G109" s="413" t="s">
        <v>1030</v>
      </c>
      <c r="H109" s="402" t="s">
        <v>1031</v>
      </c>
      <c r="I109" s="413" t="s">
        <v>959</v>
      </c>
      <c r="J109" s="413" t="s">
        <v>936</v>
      </c>
      <c r="K109" s="413" t="s">
        <v>937</v>
      </c>
    </row>
    <row r="110" spans="2:11" s="414" customFormat="1" x14ac:dyDescent="0.25">
      <c r="B110" s="413" t="s">
        <v>892</v>
      </c>
      <c r="C110" s="413" t="s">
        <v>938</v>
      </c>
      <c r="D110" s="413" t="s">
        <v>939</v>
      </c>
      <c r="E110" s="413" t="s">
        <v>931</v>
      </c>
      <c r="F110" s="413" t="s">
        <v>940</v>
      </c>
      <c r="G110" s="413" t="s">
        <v>1032</v>
      </c>
      <c r="H110" s="402" t="s">
        <v>1962</v>
      </c>
      <c r="I110" s="413" t="s">
        <v>959</v>
      </c>
      <c r="J110" s="413" t="s">
        <v>936</v>
      </c>
      <c r="K110" s="413" t="s">
        <v>937</v>
      </c>
    </row>
    <row r="111" spans="2:11" s="414" customFormat="1" x14ac:dyDescent="0.25">
      <c r="B111" s="413" t="s">
        <v>892</v>
      </c>
      <c r="C111" s="413" t="s">
        <v>938</v>
      </c>
      <c r="D111" s="413" t="s">
        <v>939</v>
      </c>
      <c r="E111" s="413" t="s">
        <v>931</v>
      </c>
      <c r="F111" s="413" t="s">
        <v>940</v>
      </c>
      <c r="G111" s="413" t="s">
        <v>1032</v>
      </c>
      <c r="H111" s="402" t="s">
        <v>1963</v>
      </c>
      <c r="I111" s="413" t="s">
        <v>959</v>
      </c>
      <c r="J111" s="413" t="s">
        <v>936</v>
      </c>
      <c r="K111" s="413" t="s">
        <v>937</v>
      </c>
    </row>
    <row r="112" spans="2:11" s="414" customFormat="1" x14ac:dyDescent="0.25">
      <c r="B112" s="413" t="s">
        <v>892</v>
      </c>
      <c r="C112" s="413" t="s">
        <v>881</v>
      </c>
      <c r="D112" s="413" t="s">
        <v>939</v>
      </c>
      <c r="E112" s="413" t="s">
        <v>931</v>
      </c>
      <c r="F112" s="413" t="s">
        <v>932</v>
      </c>
      <c r="G112" s="413" t="s">
        <v>1032</v>
      </c>
      <c r="H112" s="402" t="s">
        <v>1963</v>
      </c>
      <c r="I112" s="413" t="s">
        <v>959</v>
      </c>
      <c r="J112" s="413" t="s">
        <v>936</v>
      </c>
      <c r="K112" s="413" t="s">
        <v>937</v>
      </c>
    </row>
    <row r="113" spans="2:11" s="414" customFormat="1" x14ac:dyDescent="0.25">
      <c r="B113" s="413" t="s">
        <v>892</v>
      </c>
      <c r="C113" s="413" t="s">
        <v>938</v>
      </c>
      <c r="D113" s="413" t="s">
        <v>939</v>
      </c>
      <c r="E113" s="413" t="s">
        <v>931</v>
      </c>
      <c r="F113" s="413" t="s">
        <v>940</v>
      </c>
      <c r="G113" s="413" t="s">
        <v>1032</v>
      </c>
      <c r="H113" s="402" t="s">
        <v>1964</v>
      </c>
      <c r="I113" s="413" t="s">
        <v>959</v>
      </c>
      <c r="J113" s="413" t="s">
        <v>936</v>
      </c>
      <c r="K113" s="413" t="s">
        <v>937</v>
      </c>
    </row>
    <row r="114" spans="2:11" s="414" customFormat="1" x14ac:dyDescent="0.25">
      <c r="B114" s="413" t="s">
        <v>892</v>
      </c>
      <c r="C114" s="413" t="s">
        <v>938</v>
      </c>
      <c r="D114" s="413" t="s">
        <v>939</v>
      </c>
      <c r="E114" s="413" t="s">
        <v>931</v>
      </c>
      <c r="F114" s="413" t="s">
        <v>940</v>
      </c>
      <c r="G114" s="413" t="s">
        <v>1032</v>
      </c>
      <c r="H114" s="402" t="s">
        <v>1965</v>
      </c>
      <c r="I114" s="413" t="s">
        <v>959</v>
      </c>
      <c r="J114" s="413" t="s">
        <v>936</v>
      </c>
      <c r="K114" s="413" t="s">
        <v>937</v>
      </c>
    </row>
    <row r="115" spans="2:11" s="414" customFormat="1" x14ac:dyDescent="0.25">
      <c r="B115" s="413" t="s">
        <v>877</v>
      </c>
      <c r="C115" s="413" t="s">
        <v>938</v>
      </c>
      <c r="D115" s="413" t="s">
        <v>959</v>
      </c>
      <c r="E115" s="413" t="s">
        <v>931</v>
      </c>
      <c r="F115" s="413" t="s">
        <v>940</v>
      </c>
      <c r="G115" s="413" t="s">
        <v>1034</v>
      </c>
      <c r="H115" s="402" t="s">
        <v>1035</v>
      </c>
      <c r="I115" s="413" t="s">
        <v>959</v>
      </c>
      <c r="J115" s="413" t="s">
        <v>936</v>
      </c>
      <c r="K115" s="413" t="s">
        <v>937</v>
      </c>
    </row>
    <row r="116" spans="2:11" x14ac:dyDescent="0.25">
      <c r="B116" s="62" t="s">
        <v>162</v>
      </c>
      <c r="C116" s="64"/>
      <c r="D116" s="64"/>
      <c r="E116" s="64"/>
      <c r="F116" s="243"/>
      <c r="G116" s="313"/>
      <c r="H116" s="64"/>
      <c r="I116" s="64"/>
      <c r="J116" s="64"/>
      <c r="K116" s="64"/>
    </row>
    <row r="117" spans="2:11" x14ac:dyDescent="0.25">
      <c r="B117" s="64"/>
      <c r="C117" s="64"/>
      <c r="D117" s="64"/>
      <c r="E117" s="64"/>
      <c r="F117" s="64"/>
      <c r="G117" s="64"/>
      <c r="H117" s="64"/>
      <c r="I117" s="64"/>
      <c r="J117" s="64"/>
      <c r="K117" s="64"/>
    </row>
  </sheetData>
  <mergeCells count="2">
    <mergeCell ref="J6:K6"/>
    <mergeCell ref="B7:J7"/>
  </mergeCells>
  <dataValidations count="1">
    <dataValidation allowBlank="1" showInputMessage="1" showErrorMessage="1" sqref="B7"/>
  </dataValidations>
  <pageMargins left="0.70866141732283472" right="0.70866141732283472" top="0.74803149606299213" bottom="0.74803149606299213" header="0.31496062992125984" footer="0.31496062992125984"/>
  <pageSetup scale="51" fitToHeight="0" orientation="landscape" r:id="rId1"/>
  <headerFooter>
    <oddFooter>&amp;L&amp;G</oddFooter>
  </headerFooter>
  <rowBreaks count="1" manualBreakCount="1">
    <brk id="54" max="16383" man="1"/>
  </rowBreaks>
  <drawing r:id="rId2"/>
  <legacyDrawingHF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24"/>
  <sheetViews>
    <sheetView topLeftCell="B1" workbookViewId="0">
      <selection activeCell="B7" sqref="B7:F7"/>
    </sheetView>
  </sheetViews>
  <sheetFormatPr baseColWidth="10" defaultColWidth="14.85546875" defaultRowHeight="15" x14ac:dyDescent="0.25"/>
  <cols>
    <col min="1" max="1" width="3.7109375" customWidth="1"/>
    <col min="2" max="2" width="22.28515625" customWidth="1"/>
    <col min="3" max="3" width="20" customWidth="1"/>
    <col min="4" max="4" width="28" customWidth="1"/>
    <col min="5" max="5" width="61" customWidth="1"/>
    <col min="6" max="6" width="24.140625" bestFit="1" customWidth="1"/>
    <col min="7" max="7" width="23.7109375" bestFit="1" customWidth="1"/>
    <col min="8" max="8" width="26" bestFit="1" customWidth="1"/>
    <col min="9" max="9" width="17.28515625" bestFit="1" customWidth="1"/>
    <col min="10" max="10" width="21.42578125" bestFit="1" customWidth="1"/>
    <col min="11" max="11" width="20.42578125" bestFit="1" customWidth="1"/>
    <col min="12" max="254" width="11.42578125" customWidth="1"/>
    <col min="255" max="255" width="3.7109375" customWidth="1"/>
  </cols>
  <sheetData>
    <row r="1" spans="2:8" ht="15" customHeight="1" x14ac:dyDescent="0.25"/>
    <row r="2" spans="2:8" ht="15" customHeight="1" x14ac:dyDescent="0.25">
      <c r="G2" s="314"/>
      <c r="H2" s="314"/>
    </row>
    <row r="3" spans="2:8" ht="15" customHeight="1" x14ac:dyDescent="0.25">
      <c r="G3" s="314"/>
      <c r="H3" s="314"/>
    </row>
    <row r="4" spans="2:8" ht="15" customHeight="1" x14ac:dyDescent="0.25">
      <c r="G4" s="314"/>
      <c r="H4" s="314"/>
    </row>
    <row r="5" spans="2:8" ht="15" customHeight="1" x14ac:dyDescent="0.25"/>
    <row r="6" spans="2:8" ht="18.75" x14ac:dyDescent="0.3">
      <c r="B6" s="72" t="s">
        <v>235</v>
      </c>
      <c r="C6" s="73"/>
      <c r="D6" s="73"/>
      <c r="E6" s="73"/>
      <c r="F6" s="73"/>
      <c r="G6" s="73"/>
      <c r="H6" s="74"/>
    </row>
    <row r="7" spans="2:8" ht="18.75" x14ac:dyDescent="0.3">
      <c r="B7" s="447" t="s">
        <v>301</v>
      </c>
      <c r="C7" s="448"/>
      <c r="D7" s="448"/>
      <c r="E7" s="448"/>
      <c r="F7" s="448"/>
      <c r="G7" s="77"/>
      <c r="H7" s="26" t="s">
        <v>1969</v>
      </c>
    </row>
    <row r="8" spans="2:8" x14ac:dyDescent="0.25">
      <c r="B8" s="79"/>
      <c r="C8" s="80"/>
      <c r="D8" s="80"/>
      <c r="E8" s="80"/>
      <c r="F8" s="80"/>
      <c r="G8" s="80"/>
      <c r="H8" s="81"/>
    </row>
    <row r="10" spans="2:8" ht="15" customHeight="1" x14ac:dyDescent="0.25">
      <c r="B10" s="491" t="s">
        <v>47</v>
      </c>
      <c r="C10" s="491" t="s">
        <v>95</v>
      </c>
      <c r="D10" s="491" t="s">
        <v>49</v>
      </c>
      <c r="E10" s="475" t="s">
        <v>236</v>
      </c>
      <c r="F10" s="495" t="s">
        <v>237</v>
      </c>
      <c r="G10" s="495"/>
      <c r="H10" s="495"/>
    </row>
    <row r="11" spans="2:8" x14ac:dyDescent="0.25">
      <c r="B11" s="492"/>
      <c r="C11" s="492"/>
      <c r="D11" s="492"/>
      <c r="E11" s="494"/>
      <c r="F11" s="467" t="s">
        <v>238</v>
      </c>
      <c r="G11" s="467" t="s">
        <v>239</v>
      </c>
      <c r="H11" s="467" t="s">
        <v>240</v>
      </c>
    </row>
    <row r="12" spans="2:8" x14ac:dyDescent="0.25">
      <c r="B12" s="493"/>
      <c r="C12" s="493"/>
      <c r="D12" s="493"/>
      <c r="E12" s="476"/>
      <c r="F12" s="467"/>
      <c r="G12" s="467"/>
      <c r="H12" s="467"/>
    </row>
    <row r="13" spans="2:8" x14ac:dyDescent="0.25">
      <c r="G13" s="315"/>
      <c r="H13" s="315"/>
    </row>
    <row r="14" spans="2:8" s="64" customFormat="1" ht="12.75" hidden="1" x14ac:dyDescent="0.2">
      <c r="B14" s="316" t="s">
        <v>47</v>
      </c>
      <c r="C14" s="316" t="s">
        <v>95</v>
      </c>
      <c r="D14" s="316" t="s">
        <v>49</v>
      </c>
      <c r="E14" s="251" t="s">
        <v>236</v>
      </c>
      <c r="F14" s="251" t="s">
        <v>238</v>
      </c>
      <c r="G14" s="251" t="s">
        <v>239</v>
      </c>
      <c r="H14" s="251" t="s">
        <v>240</v>
      </c>
    </row>
    <row r="15" spans="2:8" s="64" customFormat="1" ht="15.75" x14ac:dyDescent="0.25">
      <c r="B15" s="317"/>
      <c r="C15" s="317"/>
      <c r="D15" s="317"/>
      <c r="E15" s="228"/>
      <c r="F15" s="318"/>
      <c r="G15" s="318"/>
      <c r="H15" s="318"/>
    </row>
    <row r="16" spans="2:8" ht="15.75" x14ac:dyDescent="0.25">
      <c r="B16" s="317"/>
      <c r="C16" s="319"/>
      <c r="D16" s="319"/>
      <c r="E16" s="233"/>
      <c r="F16" s="320"/>
      <c r="G16" s="320"/>
      <c r="H16" s="320"/>
    </row>
    <row r="17" spans="2:8" ht="15.75" x14ac:dyDescent="0.25">
      <c r="B17" s="317"/>
      <c r="C17" s="319"/>
      <c r="D17" s="319"/>
      <c r="E17" s="233"/>
      <c r="F17" s="318"/>
      <c r="G17" s="320"/>
      <c r="H17" s="320"/>
    </row>
    <row r="18" spans="2:8" ht="15.75" x14ac:dyDescent="0.25">
      <c r="B18" s="317"/>
      <c r="C18" s="319"/>
      <c r="D18" s="319"/>
      <c r="E18" s="233"/>
      <c r="F18" s="320"/>
      <c r="G18" s="320"/>
      <c r="H18" s="320"/>
    </row>
    <row r="19" spans="2:8" ht="15.75" x14ac:dyDescent="0.25">
      <c r="B19" s="317"/>
      <c r="C19" s="319"/>
      <c r="D19" s="319"/>
      <c r="E19" s="233"/>
      <c r="F19" s="320"/>
      <c r="G19" s="320"/>
      <c r="H19" s="320"/>
    </row>
    <row r="20" spans="2:8" ht="15.75" x14ac:dyDescent="0.25">
      <c r="B20" s="317"/>
      <c r="C20" s="319"/>
      <c r="D20" s="319"/>
      <c r="E20" s="233"/>
      <c r="F20" s="320"/>
      <c r="G20" s="320"/>
      <c r="H20" s="320"/>
    </row>
    <row r="21" spans="2:8" x14ac:dyDescent="0.25">
      <c r="B21" s="176" t="s">
        <v>76</v>
      </c>
      <c r="C21" s="177"/>
      <c r="D21" s="321"/>
      <c r="E21" s="322" t="s">
        <v>241</v>
      </c>
      <c r="F21" s="323"/>
      <c r="G21" s="324"/>
      <c r="H21" s="325"/>
    </row>
    <row r="22" spans="2:8" x14ac:dyDescent="0.25">
      <c r="B22" s="45"/>
      <c r="C22" s="326"/>
      <c r="D22" s="282"/>
      <c r="E22" s="327"/>
      <c r="F22" s="327" t="s">
        <v>242</v>
      </c>
      <c r="G22" s="328"/>
      <c r="H22" s="329"/>
    </row>
    <row r="23" spans="2:8" x14ac:dyDescent="0.25">
      <c r="B23" s="330"/>
      <c r="C23" s="331"/>
      <c r="D23" s="332"/>
      <c r="E23" s="333"/>
      <c r="F23" s="334"/>
      <c r="G23" s="335" t="s">
        <v>243</v>
      </c>
      <c r="H23" s="336"/>
    </row>
    <row r="24" spans="2:8" x14ac:dyDescent="0.25">
      <c r="B24" s="62" t="s">
        <v>162</v>
      </c>
      <c r="C24" s="64"/>
      <c r="D24" s="64"/>
      <c r="E24" s="243"/>
      <c r="F24" s="313"/>
      <c r="G24" s="64"/>
      <c r="H24" s="64"/>
    </row>
  </sheetData>
  <mergeCells count="9">
    <mergeCell ref="B7:F7"/>
    <mergeCell ref="B10:B12"/>
    <mergeCell ref="C10:C12"/>
    <mergeCell ref="D10:D12"/>
    <mergeCell ref="E10:E12"/>
    <mergeCell ref="F10:H10"/>
    <mergeCell ref="F11:F12"/>
    <mergeCell ref="G11:G12"/>
    <mergeCell ref="H11:H12"/>
  </mergeCells>
  <conditionalFormatting sqref="F15:H20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7 G7"/>
  </dataValidations>
  <pageMargins left="0.70866141732283472" right="0.70866141732283472" top="0.74803149606299213" bottom="0.74803149606299213" header="0.31496062992125984" footer="0.31496062992125984"/>
  <pageSetup scale="58" fitToHeight="0" orientation="landscape" r:id="rId1"/>
  <headerFooter>
    <oddFooter>&amp;L&amp;G</oddFooter>
  </headerFooter>
  <drawing r:id="rId2"/>
  <legacyDrawingHF r:id="rId3"/>
  <tableParts count="1"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29"/>
  <sheetViews>
    <sheetView topLeftCell="E1" workbookViewId="0">
      <selection activeCell="G20" sqref="G20:G21"/>
    </sheetView>
  </sheetViews>
  <sheetFormatPr baseColWidth="10" defaultColWidth="11" defaultRowHeight="15" x14ac:dyDescent="0.25"/>
  <cols>
    <col min="1" max="1" width="3.5703125" style="36" customWidth="1"/>
    <col min="2" max="2" width="17.140625" style="36" customWidth="1"/>
    <col min="3" max="3" width="24.140625" style="36" bestFit="1" customWidth="1"/>
    <col min="4" max="4" width="41.85546875" style="36" bestFit="1" customWidth="1"/>
    <col min="5" max="5" width="18.85546875" style="36" bestFit="1" customWidth="1"/>
    <col min="6" max="6" width="26" style="36" bestFit="1" customWidth="1"/>
    <col min="7" max="7" width="32" style="36" bestFit="1" customWidth="1"/>
    <col min="8" max="8" width="26.5703125" style="36" bestFit="1" customWidth="1"/>
    <col min="9" max="9" width="11.5703125" style="36" customWidth="1"/>
    <col min="10" max="12" width="9.5703125" style="36" customWidth="1"/>
    <col min="13" max="13" width="11.42578125" style="36" customWidth="1"/>
    <col min="14" max="14" width="9.28515625" style="36" customWidth="1"/>
    <col min="15" max="15" width="12" style="36" customWidth="1"/>
    <col min="16" max="16" width="13.85546875" style="36" customWidth="1"/>
    <col min="17" max="17" width="68.28515625" style="36" bestFit="1" customWidth="1"/>
    <col min="18" max="18" width="15.140625" style="36" customWidth="1"/>
    <col min="19" max="19" width="17.42578125" style="36" customWidth="1"/>
    <col min="20" max="16384" width="11" style="36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72" t="s">
        <v>244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4"/>
    </row>
    <row r="10" spans="2:19" ht="18.75" x14ac:dyDescent="0.3">
      <c r="B10" s="447" t="s">
        <v>301</v>
      </c>
      <c r="C10" s="448"/>
      <c r="D10" s="448"/>
      <c r="E10" s="448"/>
      <c r="F10" s="448"/>
      <c r="G10" s="448"/>
      <c r="H10" s="23"/>
      <c r="I10" s="23"/>
      <c r="J10" s="76"/>
      <c r="K10" s="76"/>
      <c r="L10" s="76"/>
      <c r="M10" s="76"/>
      <c r="N10" s="76"/>
      <c r="O10" s="76"/>
      <c r="P10" s="76"/>
      <c r="Q10" s="76"/>
      <c r="R10" s="77"/>
      <c r="S10" s="26" t="s">
        <v>1969</v>
      </c>
    </row>
    <row r="11" spans="2:19" x14ac:dyDescent="0.25"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1"/>
    </row>
    <row r="12" spans="2:19" ht="17.25" x14ac:dyDescent="0.3">
      <c r="B12" s="337"/>
    </row>
    <row r="13" spans="2:19" ht="15" customHeight="1" x14ac:dyDescent="0.25">
      <c r="B13" s="440" t="s">
        <v>47</v>
      </c>
      <c r="C13" s="488" t="s">
        <v>245</v>
      </c>
      <c r="D13" s="488" t="s">
        <v>246</v>
      </c>
      <c r="E13" s="488" t="s">
        <v>95</v>
      </c>
      <c r="F13" s="488" t="s">
        <v>49</v>
      </c>
      <c r="G13" s="484" t="s">
        <v>247</v>
      </c>
      <c r="H13" s="440" t="s">
        <v>51</v>
      </c>
      <c r="I13" s="496" t="s">
        <v>52</v>
      </c>
      <c r="J13" s="496"/>
      <c r="K13" s="496"/>
      <c r="L13" s="496"/>
      <c r="M13" s="496"/>
      <c r="N13" s="496"/>
      <c r="O13" s="496"/>
      <c r="P13" s="488" t="s">
        <v>141</v>
      </c>
      <c r="Q13" s="488" t="s">
        <v>248</v>
      </c>
      <c r="R13" s="496" t="s">
        <v>249</v>
      </c>
      <c r="S13" s="496"/>
    </row>
    <row r="14" spans="2:19" ht="38.25" x14ac:dyDescent="0.25">
      <c r="B14" s="440"/>
      <c r="C14" s="488"/>
      <c r="D14" s="488"/>
      <c r="E14" s="488"/>
      <c r="F14" s="488"/>
      <c r="G14" s="484"/>
      <c r="H14" s="440"/>
      <c r="I14" s="33" t="s">
        <v>63</v>
      </c>
      <c r="J14" s="33" t="s">
        <v>64</v>
      </c>
      <c r="K14" s="33" t="s">
        <v>65</v>
      </c>
      <c r="L14" s="33" t="s">
        <v>66</v>
      </c>
      <c r="M14" s="33" t="s">
        <v>67</v>
      </c>
      <c r="N14" s="34" t="s">
        <v>68</v>
      </c>
      <c r="O14" s="33" t="s">
        <v>69</v>
      </c>
      <c r="P14" s="488"/>
      <c r="Q14" s="488"/>
      <c r="R14" s="287" t="s">
        <v>102</v>
      </c>
      <c r="S14" s="287" t="s">
        <v>103</v>
      </c>
    </row>
    <row r="15" spans="2:19" x14ac:dyDescent="0.25">
      <c r="C15" s="155"/>
    </row>
    <row r="16" spans="2:19" ht="45" hidden="1" x14ac:dyDescent="0.25">
      <c r="B16" s="289" t="s">
        <v>47</v>
      </c>
      <c r="C16" s="338" t="s">
        <v>245</v>
      </c>
      <c r="D16" s="338" t="s">
        <v>246</v>
      </c>
      <c r="E16" s="338" t="s">
        <v>95</v>
      </c>
      <c r="F16" s="338" t="s">
        <v>49</v>
      </c>
      <c r="G16" s="289" t="s">
        <v>247</v>
      </c>
      <c r="H16" s="289" t="s">
        <v>51</v>
      </c>
      <c r="I16" s="339" t="s">
        <v>63</v>
      </c>
      <c r="J16" s="339" t="s">
        <v>64</v>
      </c>
      <c r="K16" s="339" t="s">
        <v>65</v>
      </c>
      <c r="L16" s="339" t="s">
        <v>66</v>
      </c>
      <c r="M16" s="339" t="s">
        <v>67</v>
      </c>
      <c r="N16" s="339" t="s">
        <v>104</v>
      </c>
      <c r="O16" s="339" t="s">
        <v>69</v>
      </c>
      <c r="P16" s="338" t="s">
        <v>141</v>
      </c>
      <c r="Q16" s="338" t="s">
        <v>248</v>
      </c>
      <c r="R16" s="285" t="s">
        <v>250</v>
      </c>
      <c r="S16" s="285" t="s">
        <v>251</v>
      </c>
    </row>
    <row r="17" spans="2:19" x14ac:dyDescent="0.25">
      <c r="B17" s="264"/>
      <c r="C17" s="233"/>
      <c r="D17" s="233"/>
      <c r="E17" s="319"/>
      <c r="F17" s="319"/>
      <c r="G17" s="233"/>
      <c r="H17" s="264"/>
      <c r="I17" s="255"/>
      <c r="J17" s="236"/>
      <c r="K17" s="255"/>
      <c r="L17" s="255"/>
      <c r="M17" s="253"/>
      <c r="N17" s="238"/>
      <c r="O17" s="255"/>
      <c r="P17" s="319"/>
      <c r="Q17" s="233"/>
      <c r="R17" s="277"/>
      <c r="S17" s="277"/>
    </row>
    <row r="18" spans="2:19" x14ac:dyDescent="0.25">
      <c r="B18" s="264"/>
      <c r="C18" s="233"/>
      <c r="D18" s="233"/>
      <c r="E18" s="319"/>
      <c r="F18" s="319"/>
      <c r="G18" s="233"/>
      <c r="H18" s="264"/>
      <c r="I18" s="255"/>
      <c r="J18" s="236"/>
      <c r="K18" s="255"/>
      <c r="L18" s="255"/>
      <c r="M18" s="253"/>
      <c r="N18" s="238"/>
      <c r="O18" s="255"/>
      <c r="P18" s="319"/>
      <c r="Q18" s="233"/>
      <c r="R18" s="277"/>
      <c r="S18" s="277"/>
    </row>
    <row r="19" spans="2:19" x14ac:dyDescent="0.25">
      <c r="B19" s="264"/>
      <c r="C19" s="233"/>
      <c r="D19" s="233"/>
      <c r="E19" s="319"/>
      <c r="F19" s="319"/>
      <c r="G19" s="233"/>
      <c r="H19" s="264"/>
      <c r="I19" s="255"/>
      <c r="J19" s="236"/>
      <c r="K19" s="255"/>
      <c r="L19" s="255"/>
      <c r="M19" s="253"/>
      <c r="N19" s="238"/>
      <c r="O19" s="255"/>
      <c r="P19" s="319"/>
      <c r="Q19" s="233"/>
      <c r="R19" s="277"/>
      <c r="S19" s="277"/>
    </row>
    <row r="20" spans="2:19" x14ac:dyDescent="0.25">
      <c r="B20" s="264"/>
      <c r="C20" s="233"/>
      <c r="D20" s="233"/>
      <c r="E20" s="319"/>
      <c r="F20" s="319"/>
      <c r="G20" s="233"/>
      <c r="H20" s="264"/>
      <c r="I20" s="255"/>
      <c r="J20" s="236"/>
      <c r="K20" s="255"/>
      <c r="L20" s="255"/>
      <c r="M20" s="253"/>
      <c r="N20" s="238"/>
      <c r="O20" s="255"/>
      <c r="P20" s="319"/>
      <c r="Q20" s="233"/>
      <c r="R20" s="277"/>
      <c r="S20" s="277"/>
    </row>
    <row r="21" spans="2:19" x14ac:dyDescent="0.25">
      <c r="B21" s="264"/>
      <c r="C21" s="233"/>
      <c r="D21" s="233"/>
      <c r="E21" s="319"/>
      <c r="F21" s="319"/>
      <c r="G21" s="233"/>
      <c r="H21" s="264"/>
      <c r="I21" s="255"/>
      <c r="J21" s="236"/>
      <c r="K21" s="255"/>
      <c r="L21" s="255"/>
      <c r="M21" s="253"/>
      <c r="N21" s="238"/>
      <c r="O21" s="255"/>
      <c r="P21" s="319"/>
      <c r="Q21" s="233"/>
      <c r="R21" s="277"/>
      <c r="S21" s="277"/>
    </row>
    <row r="22" spans="2:19" x14ac:dyDescent="0.25">
      <c r="B22" s="264"/>
      <c r="C22" s="233"/>
      <c r="D22" s="233"/>
      <c r="E22" s="319"/>
      <c r="F22" s="319"/>
      <c r="G22" s="233"/>
      <c r="H22" s="264"/>
      <c r="I22" s="255"/>
      <c r="J22" s="236"/>
      <c r="K22" s="255"/>
      <c r="L22" s="255"/>
      <c r="M22" s="253"/>
      <c r="N22" s="238"/>
      <c r="O22" s="255"/>
      <c r="P22" s="319"/>
      <c r="Q22" s="233"/>
      <c r="R22" s="277"/>
      <c r="S22" s="277"/>
    </row>
    <row r="23" spans="2:19" x14ac:dyDescent="0.25">
      <c r="B23" s="264"/>
      <c r="C23" s="233"/>
      <c r="D23" s="233"/>
      <c r="E23" s="319"/>
      <c r="F23" s="319"/>
      <c r="G23" s="233"/>
      <c r="H23" s="264"/>
      <c r="I23" s="255"/>
      <c r="J23" s="236"/>
      <c r="K23" s="255"/>
      <c r="L23" s="255"/>
      <c r="M23" s="253"/>
      <c r="N23" s="238"/>
      <c r="O23" s="255"/>
      <c r="P23" s="319"/>
      <c r="Q23" s="233"/>
      <c r="R23" s="277"/>
      <c r="S23" s="277"/>
    </row>
    <row r="24" spans="2:19" x14ac:dyDescent="0.25">
      <c r="B24" s="280"/>
      <c r="C24" s="228"/>
      <c r="D24" s="228"/>
      <c r="E24" s="317"/>
      <c r="F24" s="317"/>
      <c r="G24" s="228"/>
      <c r="H24" s="280"/>
      <c r="I24" s="340"/>
      <c r="J24" s="96"/>
      <c r="K24" s="340"/>
      <c r="L24" s="340"/>
      <c r="M24" s="341"/>
      <c r="N24" s="98"/>
      <c r="O24" s="340"/>
      <c r="P24" s="317"/>
      <c r="Q24" s="228"/>
      <c r="R24" s="102"/>
      <c r="S24" s="102"/>
    </row>
    <row r="25" spans="2:19" x14ac:dyDescent="0.25">
      <c r="B25" s="176" t="s">
        <v>76</v>
      </c>
      <c r="C25" s="49"/>
      <c r="D25" s="56"/>
      <c r="E25" s="56"/>
      <c r="F25" s="56"/>
      <c r="G25" s="56"/>
      <c r="H25" s="47"/>
      <c r="I25" s="48"/>
      <c r="J25" s="326"/>
      <c r="K25" s="56"/>
      <c r="L25" s="56"/>
      <c r="M25" s="47" t="s">
        <v>77</v>
      </c>
      <c r="N25" s="48"/>
      <c r="O25" s="49"/>
      <c r="P25" s="56"/>
      <c r="Q25" s="56"/>
      <c r="R25" s="342"/>
      <c r="S25" s="343"/>
    </row>
    <row r="26" spans="2:19" x14ac:dyDescent="0.25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7"/>
    </row>
    <row r="27" spans="2:19" x14ac:dyDescent="0.25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1"/>
    </row>
    <row r="28" spans="2:19" x14ac:dyDescent="0.25">
      <c r="B28" s="62" t="s">
        <v>162</v>
      </c>
      <c r="C28" s="168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2:19" x14ac:dyDescent="0.25">
      <c r="B29" s="181" t="s">
        <v>252</v>
      </c>
      <c r="C29" s="64"/>
      <c r="D29" s="64"/>
      <c r="E29" s="344"/>
      <c r="F29" s="64"/>
      <c r="G29" s="64"/>
    </row>
  </sheetData>
  <mergeCells count="12">
    <mergeCell ref="B10:G10"/>
    <mergeCell ref="B13:B14"/>
    <mergeCell ref="C13:C14"/>
    <mergeCell ref="D13:D14"/>
    <mergeCell ref="E13:E14"/>
    <mergeCell ref="F13:F14"/>
    <mergeCell ref="G13:G14"/>
    <mergeCell ref="H13:H14"/>
    <mergeCell ref="I13:O13"/>
    <mergeCell ref="P13:P14"/>
    <mergeCell ref="Q13:Q14"/>
    <mergeCell ref="R13:S13"/>
  </mergeCells>
  <dataValidations count="1">
    <dataValidation allowBlank="1" showInputMessage="1" showErrorMessage="1" sqref="R10 B10"/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Footer>&amp;L&amp;G</oddFooter>
  </headerFooter>
  <drawing r:id="rId2"/>
  <legacyDrawing r:id="rId3"/>
  <legacyDrawingHF r:id="rId4"/>
  <tableParts count="1"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27"/>
  <sheetViews>
    <sheetView topLeftCell="B1" workbookViewId="0">
      <selection activeCell="B7" sqref="B7:I7"/>
    </sheetView>
  </sheetViews>
  <sheetFormatPr baseColWidth="10" defaultColWidth="11" defaultRowHeight="15" x14ac:dyDescent="0.25"/>
  <cols>
    <col min="1" max="1" width="3.5703125" style="36" customWidth="1"/>
    <col min="2" max="2" width="13.28515625" style="36" customWidth="1"/>
    <col min="3" max="3" width="15.7109375" style="36" bestFit="1" customWidth="1"/>
    <col min="4" max="4" width="21.85546875" style="36" bestFit="1" customWidth="1"/>
    <col min="5" max="5" width="47.85546875" style="36" customWidth="1"/>
    <col min="6" max="6" width="24.5703125" style="36" bestFit="1" customWidth="1"/>
    <col min="7" max="7" width="12.42578125" style="36" customWidth="1"/>
    <col min="8" max="8" width="7.85546875" style="36" customWidth="1"/>
    <col min="9" max="9" width="6.85546875" style="36" customWidth="1"/>
    <col min="10" max="10" width="7.28515625" style="36" customWidth="1"/>
    <col min="11" max="11" width="9.5703125" style="36" customWidth="1"/>
    <col min="12" max="12" width="8.140625" style="36" customWidth="1"/>
    <col min="13" max="13" width="9.28515625" style="36" customWidth="1"/>
    <col min="14" max="14" width="13.140625" style="36" customWidth="1"/>
    <col min="15" max="15" width="36.5703125" style="36" customWidth="1"/>
    <col min="16" max="16" width="7.42578125" style="36" customWidth="1"/>
    <col min="17" max="17" width="11.42578125" style="36" customWidth="1"/>
    <col min="18" max="18" width="11.5703125" style="36" customWidth="1"/>
    <col min="19" max="19" width="6.5703125" style="36" customWidth="1"/>
    <col min="20" max="20" width="13.85546875" style="36" customWidth="1"/>
    <col min="21" max="21" width="10.42578125" style="155" customWidth="1"/>
    <col min="22" max="16384" width="11" style="36"/>
  </cols>
  <sheetData>
    <row r="1" spans="2:21" ht="15" customHeight="1" x14ac:dyDescent="0.25"/>
    <row r="2" spans="2:21" ht="15" customHeight="1" x14ac:dyDescent="0.25"/>
    <row r="3" spans="2:21" ht="15" customHeight="1" x14ac:dyDescent="0.25"/>
    <row r="4" spans="2:21" ht="15" customHeight="1" x14ac:dyDescent="0.25"/>
    <row r="6" spans="2:21" ht="18.75" x14ac:dyDescent="0.3">
      <c r="B6" s="72" t="s">
        <v>253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4"/>
      <c r="U6" s="36"/>
    </row>
    <row r="7" spans="2:21" ht="18.75" x14ac:dyDescent="0.3">
      <c r="B7" s="447" t="s">
        <v>301</v>
      </c>
      <c r="C7" s="448"/>
      <c r="D7" s="448"/>
      <c r="E7" s="448"/>
      <c r="F7" s="448"/>
      <c r="G7" s="448"/>
      <c r="H7" s="448"/>
      <c r="I7" s="448"/>
      <c r="J7" s="225"/>
      <c r="K7" s="76"/>
      <c r="L7" s="76"/>
      <c r="M7" s="76"/>
      <c r="N7" s="76"/>
      <c r="O7" s="76"/>
      <c r="P7" s="76"/>
      <c r="Q7" s="76"/>
      <c r="R7" s="26" t="s">
        <v>1969</v>
      </c>
      <c r="S7" s="77" t="str">
        <f>IF('[1]Caratula Resumen'!D23="Elige el Periodo…","",'[1]Caratula Resumen'!D23)</f>
        <v>2do. Trimestre</v>
      </c>
      <c r="T7" s="345"/>
      <c r="U7" s="36"/>
    </row>
    <row r="8" spans="2:21" x14ac:dyDescent="0.25"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1"/>
      <c r="U8" s="36"/>
    </row>
    <row r="10" spans="2:21" x14ac:dyDescent="0.25">
      <c r="B10" s="440" t="s">
        <v>47</v>
      </c>
      <c r="C10" s="468" t="s">
        <v>95</v>
      </c>
      <c r="D10" s="468" t="s">
        <v>49</v>
      </c>
      <c r="E10" s="468" t="s">
        <v>50</v>
      </c>
      <c r="F10" s="440" t="s">
        <v>51</v>
      </c>
      <c r="G10" s="495" t="s">
        <v>52</v>
      </c>
      <c r="H10" s="495"/>
      <c r="I10" s="495"/>
      <c r="J10" s="495"/>
      <c r="K10" s="495"/>
      <c r="L10" s="495"/>
      <c r="M10" s="495"/>
      <c r="N10" s="468" t="s">
        <v>254</v>
      </c>
      <c r="O10" s="468" t="s">
        <v>248</v>
      </c>
      <c r="P10" s="467" t="s">
        <v>255</v>
      </c>
      <c r="Q10" s="495" t="s">
        <v>256</v>
      </c>
      <c r="R10" s="495"/>
      <c r="S10" s="467" t="s">
        <v>257</v>
      </c>
      <c r="T10" s="467" t="s">
        <v>258</v>
      </c>
    </row>
    <row r="11" spans="2:21" ht="38.25" x14ac:dyDescent="0.25">
      <c r="B11" s="440"/>
      <c r="C11" s="468"/>
      <c r="D11" s="468"/>
      <c r="E11" s="468"/>
      <c r="F11" s="440"/>
      <c r="G11" s="33" t="s">
        <v>63</v>
      </c>
      <c r="H11" s="33" t="s">
        <v>64</v>
      </c>
      <c r="I11" s="33" t="s">
        <v>65</v>
      </c>
      <c r="J11" s="33" t="s">
        <v>66</v>
      </c>
      <c r="K11" s="33" t="s">
        <v>67</v>
      </c>
      <c r="L11" s="34" t="s">
        <v>68</v>
      </c>
      <c r="M11" s="33" t="s">
        <v>69</v>
      </c>
      <c r="N11" s="468"/>
      <c r="O11" s="468"/>
      <c r="P11" s="467"/>
      <c r="Q11" s="270" t="s">
        <v>102</v>
      </c>
      <c r="R11" s="270" t="s">
        <v>103</v>
      </c>
      <c r="S11" s="467"/>
      <c r="T11" s="467"/>
    </row>
    <row r="13" spans="2:21" ht="63.75" hidden="1" x14ac:dyDescent="0.25">
      <c r="B13" s="251" t="s">
        <v>47</v>
      </c>
      <c r="C13" s="316" t="s">
        <v>95</v>
      </c>
      <c r="D13" s="316" t="s">
        <v>49</v>
      </c>
      <c r="E13" s="316" t="s">
        <v>50</v>
      </c>
      <c r="F13" s="251" t="s">
        <v>51</v>
      </c>
      <c r="G13" s="87" t="s">
        <v>63</v>
      </c>
      <c r="H13" s="87" t="s">
        <v>64</v>
      </c>
      <c r="I13" s="87" t="s">
        <v>65</v>
      </c>
      <c r="J13" s="87" t="s">
        <v>66</v>
      </c>
      <c r="K13" s="87" t="s">
        <v>67</v>
      </c>
      <c r="L13" s="87" t="s">
        <v>104</v>
      </c>
      <c r="M13" s="87" t="s">
        <v>105</v>
      </c>
      <c r="N13" s="316" t="s">
        <v>254</v>
      </c>
      <c r="O13" s="316" t="s">
        <v>248</v>
      </c>
      <c r="P13" s="251" t="s">
        <v>255</v>
      </c>
      <c r="Q13" s="87" t="s">
        <v>259</v>
      </c>
      <c r="R13" s="87" t="s">
        <v>260</v>
      </c>
      <c r="S13" s="251" t="s">
        <v>257</v>
      </c>
      <c r="T13" s="251" t="s">
        <v>258</v>
      </c>
    </row>
    <row r="14" spans="2:21" x14ac:dyDescent="0.25">
      <c r="B14" s="291"/>
      <c r="C14" s="319"/>
      <c r="D14" s="319"/>
      <c r="E14" s="319"/>
      <c r="F14" s="264"/>
      <c r="G14" s="255"/>
      <c r="H14" s="236"/>
      <c r="I14" s="255"/>
      <c r="J14" s="255"/>
      <c r="K14" s="253"/>
      <c r="L14" s="238"/>
      <c r="M14" s="255"/>
      <c r="N14" s="319"/>
      <c r="O14" s="319"/>
      <c r="P14" s="264"/>
      <c r="Q14" s="277"/>
      <c r="R14" s="277"/>
      <c r="S14" s="264"/>
      <c r="T14" s="264"/>
    </row>
    <row r="15" spans="2:21" x14ac:dyDescent="0.25">
      <c r="B15" s="291"/>
      <c r="C15" s="319"/>
      <c r="D15" s="319"/>
      <c r="E15" s="319"/>
      <c r="F15" s="264"/>
      <c r="G15" s="255"/>
      <c r="H15" s="236"/>
      <c r="I15" s="255"/>
      <c r="J15" s="255"/>
      <c r="K15" s="253"/>
      <c r="L15" s="238"/>
      <c r="M15" s="255"/>
      <c r="N15" s="319"/>
      <c r="O15" s="319"/>
      <c r="P15" s="264"/>
      <c r="Q15" s="277"/>
      <c r="R15" s="277"/>
      <c r="S15" s="264"/>
      <c r="T15" s="264"/>
    </row>
    <row r="16" spans="2:21" x14ac:dyDescent="0.25">
      <c r="B16" s="291"/>
      <c r="C16" s="319"/>
      <c r="D16" s="319"/>
      <c r="E16" s="319"/>
      <c r="F16" s="264"/>
      <c r="G16" s="255"/>
      <c r="H16" s="236"/>
      <c r="I16" s="255"/>
      <c r="J16" s="255"/>
      <c r="K16" s="253"/>
      <c r="L16" s="238"/>
      <c r="M16" s="255"/>
      <c r="N16" s="319"/>
      <c r="O16" s="319"/>
      <c r="P16" s="264"/>
      <c r="Q16" s="277"/>
      <c r="R16" s="277"/>
      <c r="S16" s="264"/>
      <c r="T16" s="264"/>
    </row>
    <row r="17" spans="2:20" x14ac:dyDescent="0.25">
      <c r="B17" s="291"/>
      <c r="C17" s="319"/>
      <c r="D17" s="319"/>
      <c r="E17" s="319"/>
      <c r="F17" s="264"/>
      <c r="G17" s="255"/>
      <c r="H17" s="236"/>
      <c r="I17" s="255"/>
      <c r="J17" s="255"/>
      <c r="K17" s="253"/>
      <c r="L17" s="238"/>
      <c r="M17" s="255"/>
      <c r="N17" s="319"/>
      <c r="O17" s="319"/>
      <c r="P17" s="264"/>
      <c r="Q17" s="277"/>
      <c r="R17" s="277"/>
      <c r="S17" s="264"/>
      <c r="T17" s="264"/>
    </row>
    <row r="18" spans="2:20" x14ac:dyDescent="0.25">
      <c r="B18" s="291"/>
      <c r="C18" s="319"/>
      <c r="D18" s="319"/>
      <c r="E18" s="319"/>
      <c r="F18" s="264"/>
      <c r="G18" s="255"/>
      <c r="H18" s="236"/>
      <c r="I18" s="255"/>
      <c r="J18" s="255"/>
      <c r="K18" s="253"/>
      <c r="L18" s="238"/>
      <c r="M18" s="255"/>
      <c r="N18" s="319"/>
      <c r="O18" s="319"/>
      <c r="P18" s="264"/>
      <c r="Q18" s="277"/>
      <c r="R18" s="277"/>
      <c r="S18" s="264"/>
      <c r="T18" s="264"/>
    </row>
    <row r="19" spans="2:20" x14ac:dyDescent="0.25">
      <c r="B19" s="291"/>
      <c r="C19" s="319"/>
      <c r="D19" s="319"/>
      <c r="E19" s="319"/>
      <c r="F19" s="264"/>
      <c r="G19" s="255"/>
      <c r="H19" s="236"/>
      <c r="I19" s="255"/>
      <c r="J19" s="255"/>
      <c r="K19" s="253"/>
      <c r="L19" s="238"/>
      <c r="M19" s="255"/>
      <c r="N19" s="319"/>
      <c r="O19" s="319"/>
      <c r="P19" s="264"/>
      <c r="Q19" s="277"/>
      <c r="R19" s="277"/>
      <c r="S19" s="264"/>
      <c r="T19" s="264"/>
    </row>
    <row r="20" spans="2:20" x14ac:dyDescent="0.25">
      <c r="B20" s="291"/>
      <c r="C20" s="319"/>
      <c r="D20" s="319"/>
      <c r="E20" s="319"/>
      <c r="F20" s="264"/>
      <c r="G20" s="255"/>
      <c r="H20" s="236"/>
      <c r="I20" s="255"/>
      <c r="J20" s="255"/>
      <c r="K20" s="253"/>
      <c r="L20" s="238"/>
      <c r="M20" s="255"/>
      <c r="N20" s="319"/>
      <c r="O20" s="319"/>
      <c r="P20" s="264"/>
      <c r="Q20" s="277"/>
      <c r="R20" s="277"/>
      <c r="S20" s="264"/>
      <c r="T20" s="264"/>
    </row>
    <row r="21" spans="2:20" x14ac:dyDescent="0.25">
      <c r="B21" s="291"/>
      <c r="C21" s="319"/>
      <c r="D21" s="319"/>
      <c r="E21" s="319"/>
      <c r="F21" s="264"/>
      <c r="G21" s="255"/>
      <c r="H21" s="236"/>
      <c r="I21" s="255"/>
      <c r="J21" s="255"/>
      <c r="K21" s="253"/>
      <c r="L21" s="238"/>
      <c r="M21" s="255"/>
      <c r="N21" s="319"/>
      <c r="O21" s="319"/>
      <c r="P21" s="264"/>
      <c r="Q21" s="277"/>
      <c r="R21" s="277"/>
      <c r="S21" s="264"/>
      <c r="T21" s="264"/>
    </row>
    <row r="22" spans="2:20" x14ac:dyDescent="0.25">
      <c r="B22" s="290"/>
      <c r="C22" s="317"/>
      <c r="D22" s="317"/>
      <c r="E22" s="317"/>
      <c r="F22" s="346"/>
      <c r="G22" s="340"/>
      <c r="H22" s="96"/>
      <c r="I22" s="340"/>
      <c r="J22" s="340"/>
      <c r="K22" s="341"/>
      <c r="L22" s="98"/>
      <c r="M22" s="340"/>
      <c r="N22" s="317"/>
      <c r="O22" s="317"/>
      <c r="P22" s="280"/>
      <c r="Q22" s="102"/>
      <c r="R22" s="102"/>
      <c r="S22" s="280"/>
      <c r="T22" s="280"/>
    </row>
    <row r="23" spans="2:20" x14ac:dyDescent="0.25">
      <c r="B23" s="45" t="s">
        <v>76</v>
      </c>
      <c r="C23" s="49"/>
      <c r="D23" s="56"/>
      <c r="E23" s="56"/>
      <c r="F23" s="56"/>
      <c r="G23" s="56"/>
      <c r="H23" s="47"/>
      <c r="I23" s="48"/>
      <c r="J23" s="326"/>
      <c r="K23" s="47" t="s">
        <v>77</v>
      </c>
      <c r="L23" s="48"/>
      <c r="M23" s="49"/>
      <c r="P23" s="56"/>
      <c r="Q23" s="56"/>
      <c r="R23" s="56"/>
      <c r="S23" s="342"/>
      <c r="T23" s="343"/>
    </row>
    <row r="24" spans="2:20" x14ac:dyDescent="0.25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7"/>
    </row>
    <row r="25" spans="2:20" x14ac:dyDescent="0.25">
      <c r="B25" s="58"/>
      <c r="C25" s="59"/>
      <c r="D25" s="59"/>
      <c r="E25" s="60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1"/>
    </row>
    <row r="26" spans="2:20" x14ac:dyDescent="0.25">
      <c r="B26" s="62" t="s">
        <v>162</v>
      </c>
      <c r="C26" s="62"/>
      <c r="D26" s="64"/>
      <c r="E26" s="243"/>
      <c r="F26" s="313"/>
      <c r="G26" s="64"/>
      <c r="H26" s="64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</row>
    <row r="27" spans="2:20" x14ac:dyDescent="0.25">
      <c r="E27" s="153"/>
    </row>
  </sheetData>
  <mergeCells count="13">
    <mergeCell ref="B7:I7"/>
    <mergeCell ref="T10:T11"/>
    <mergeCell ref="B10:B11"/>
    <mergeCell ref="C10:C11"/>
    <mergeCell ref="D10:D11"/>
    <mergeCell ref="E10:E11"/>
    <mergeCell ref="F10:F11"/>
    <mergeCell ref="G10:M10"/>
    <mergeCell ref="N10:N11"/>
    <mergeCell ref="O10:O11"/>
    <mergeCell ref="P10:P11"/>
    <mergeCell ref="Q10:R10"/>
    <mergeCell ref="S10:S11"/>
  </mergeCells>
  <dataValidations count="1">
    <dataValidation allowBlank="1" showInputMessage="1" showErrorMessage="1" sqref="J7 B7"/>
  </dataValidations>
  <pageMargins left="0.70866141732283472" right="0.70866141732283472" top="0.74803149606299213" bottom="0.74803149606299213" header="0.31496062992125984" footer="0.31496062992125984"/>
  <pageSetup scale="42" fitToHeight="0" orientation="landscape" r:id="rId1"/>
  <headerFooter>
    <oddFooter>&amp;L&amp;G</oddFooter>
  </headerFooter>
  <drawing r:id="rId2"/>
  <legacyDrawingHF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K32"/>
  <sheetViews>
    <sheetView topLeftCell="A3" workbookViewId="0">
      <selection activeCell="B11" sqref="B11:I11"/>
    </sheetView>
  </sheetViews>
  <sheetFormatPr baseColWidth="10" defaultRowHeight="15" x14ac:dyDescent="0.25"/>
  <cols>
    <col min="1" max="1" width="3.5703125" style="36" customWidth="1"/>
    <col min="2" max="2" width="16.7109375" style="36" customWidth="1"/>
    <col min="3" max="3" width="16.85546875" style="36" bestFit="1" customWidth="1"/>
    <col min="4" max="4" width="22.42578125" style="36" bestFit="1" customWidth="1"/>
    <col min="5" max="5" width="50" style="36" customWidth="1"/>
    <col min="6" max="6" width="24.42578125" style="36" customWidth="1"/>
    <col min="7" max="7" width="11.5703125" style="36" customWidth="1"/>
    <col min="8" max="8" width="7.85546875" style="36" customWidth="1"/>
    <col min="9" max="9" width="6.85546875" style="36" customWidth="1"/>
    <col min="10" max="10" width="7.28515625" style="36" customWidth="1"/>
    <col min="11" max="11" width="9.5703125" style="36" customWidth="1"/>
    <col min="12" max="12" width="8.140625" style="36" customWidth="1"/>
    <col min="13" max="13" width="9.28515625" style="36" customWidth="1"/>
    <col min="14" max="14" width="13.140625" style="36" customWidth="1"/>
    <col min="15" max="15" width="14.42578125" style="36" bestFit="1" customWidth="1"/>
    <col min="16" max="16" width="8.7109375" style="36" customWidth="1"/>
    <col min="17" max="17" width="9" style="36" customWidth="1"/>
    <col min="18" max="18" width="14" style="36" customWidth="1"/>
    <col min="19" max="19" width="14.85546875" style="36" customWidth="1"/>
    <col min="20" max="20" width="17.85546875" style="36" customWidth="1"/>
    <col min="21" max="251" width="11.42578125" style="36"/>
    <col min="252" max="252" width="3.5703125" style="36" customWidth="1"/>
    <col min="253" max="253" width="20.140625" style="36" customWidth="1"/>
    <col min="254" max="16384" width="11.42578125" style="36"/>
  </cols>
  <sheetData>
    <row r="1" spans="1:245" ht="15" customHeight="1" x14ac:dyDescent="0.25"/>
    <row r="2" spans="1:245" ht="15" customHeight="1" x14ac:dyDescent="0.25">
      <c r="Q2" s="347"/>
      <c r="R2" s="347"/>
      <c r="S2" s="347"/>
      <c r="T2" s="347"/>
    </row>
    <row r="3" spans="1:245" ht="15" customHeight="1" x14ac:dyDescent="0.25">
      <c r="Q3" s="347"/>
      <c r="R3" s="347"/>
      <c r="S3" s="347"/>
      <c r="T3" s="347"/>
    </row>
    <row r="4" spans="1:245" ht="15" customHeight="1" x14ac:dyDescent="0.25">
      <c r="Q4" s="347"/>
      <c r="R4" s="347"/>
      <c r="S4" s="347"/>
      <c r="T4" s="347"/>
    </row>
    <row r="5" spans="1:245" ht="15" customHeight="1" x14ac:dyDescent="0.25">
      <c r="Q5" s="347"/>
      <c r="R5" s="347"/>
      <c r="S5" s="347"/>
      <c r="T5" s="347"/>
    </row>
    <row r="6" spans="1:245" ht="15" customHeight="1" x14ac:dyDescent="0.25">
      <c r="Q6" s="347"/>
      <c r="R6" s="347"/>
      <c r="S6" s="347"/>
      <c r="T6" s="347"/>
    </row>
    <row r="7" spans="1:245" ht="15" customHeight="1" x14ac:dyDescent="0.25"/>
    <row r="8" spans="1:245" ht="15" customHeight="1" x14ac:dyDescent="0.25"/>
    <row r="10" spans="1:245" ht="18.75" x14ac:dyDescent="0.3">
      <c r="B10" s="72" t="s">
        <v>261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4"/>
    </row>
    <row r="11" spans="1:245" ht="18.75" x14ac:dyDescent="0.3">
      <c r="B11" s="447" t="s">
        <v>301</v>
      </c>
      <c r="C11" s="448"/>
      <c r="D11" s="448"/>
      <c r="E11" s="448"/>
      <c r="F11" s="448"/>
      <c r="G11" s="448"/>
      <c r="H11" s="448"/>
      <c r="I11" s="448"/>
      <c r="J11" s="76"/>
      <c r="K11" s="76"/>
      <c r="L11" s="76"/>
      <c r="M11" s="76"/>
      <c r="N11" s="76"/>
      <c r="O11" s="76"/>
      <c r="P11" s="76"/>
      <c r="Q11" s="76"/>
      <c r="R11" s="76"/>
      <c r="S11" s="77"/>
      <c r="T11" s="26" t="s">
        <v>1969</v>
      </c>
    </row>
    <row r="12" spans="1:245" x14ac:dyDescent="0.25">
      <c r="B12" s="79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1"/>
    </row>
    <row r="13" spans="1:245" ht="21" x14ac:dyDescent="0.25">
      <c r="B13" s="348"/>
      <c r="C13" s="349"/>
      <c r="D13" s="349"/>
      <c r="E13" s="349"/>
      <c r="F13" s="497"/>
      <c r="G13" s="497"/>
      <c r="H13" s="497"/>
      <c r="I13" s="497"/>
      <c r="J13" s="497"/>
      <c r="K13" s="497"/>
      <c r="L13" s="497"/>
      <c r="M13" s="350"/>
      <c r="N13" s="350"/>
    </row>
    <row r="14" spans="1:245" s="352" customFormat="1" ht="12.75" x14ac:dyDescent="0.2">
      <c r="A14" s="351"/>
      <c r="B14" s="440" t="s">
        <v>47</v>
      </c>
      <c r="C14" s="467" t="s">
        <v>48</v>
      </c>
      <c r="D14" s="467" t="s">
        <v>49</v>
      </c>
      <c r="E14" s="467" t="s">
        <v>50</v>
      </c>
      <c r="F14" s="440" t="s">
        <v>51</v>
      </c>
      <c r="G14" s="468" t="s">
        <v>262</v>
      </c>
      <c r="H14" s="468"/>
      <c r="I14" s="468"/>
      <c r="J14" s="468"/>
      <c r="K14" s="468"/>
      <c r="L14" s="468"/>
      <c r="M14" s="468"/>
      <c r="N14" s="440" t="s">
        <v>56</v>
      </c>
      <c r="O14" s="467" t="s">
        <v>248</v>
      </c>
      <c r="P14" s="467" t="s">
        <v>256</v>
      </c>
      <c r="Q14" s="468"/>
      <c r="R14" s="467" t="s">
        <v>263</v>
      </c>
      <c r="S14" s="467" t="s">
        <v>264</v>
      </c>
      <c r="T14" s="467" t="s">
        <v>265</v>
      </c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1"/>
      <c r="AK14" s="351"/>
      <c r="AL14" s="351"/>
      <c r="AM14" s="351"/>
      <c r="AN14" s="351"/>
      <c r="AO14" s="351"/>
      <c r="AP14" s="351"/>
      <c r="AQ14" s="351"/>
      <c r="AR14" s="351"/>
      <c r="AS14" s="351"/>
      <c r="AT14" s="351"/>
      <c r="AU14" s="351"/>
      <c r="AV14" s="351"/>
      <c r="AW14" s="351"/>
      <c r="AX14" s="351"/>
      <c r="AY14" s="351"/>
      <c r="AZ14" s="351"/>
      <c r="BA14" s="351"/>
      <c r="BB14" s="351"/>
      <c r="BC14" s="351"/>
      <c r="BD14" s="351"/>
      <c r="BE14" s="351"/>
      <c r="BF14" s="351"/>
      <c r="BG14" s="351"/>
      <c r="BH14" s="351"/>
      <c r="BI14" s="351"/>
      <c r="BJ14" s="351"/>
      <c r="BK14" s="351"/>
      <c r="BL14" s="351"/>
      <c r="BM14" s="351"/>
      <c r="BN14" s="351"/>
      <c r="BO14" s="351"/>
      <c r="BP14" s="351"/>
      <c r="BQ14" s="351"/>
      <c r="BR14" s="351"/>
      <c r="BS14" s="351"/>
      <c r="BT14" s="351"/>
      <c r="BU14" s="351"/>
      <c r="BV14" s="351"/>
      <c r="BW14" s="351"/>
      <c r="BX14" s="351"/>
      <c r="BY14" s="351"/>
      <c r="BZ14" s="351"/>
      <c r="CA14" s="351"/>
      <c r="CB14" s="351"/>
      <c r="CC14" s="351"/>
      <c r="CD14" s="351"/>
      <c r="CE14" s="351"/>
      <c r="CF14" s="351"/>
      <c r="CG14" s="351"/>
      <c r="CH14" s="351"/>
      <c r="CI14" s="351"/>
      <c r="CJ14" s="351"/>
      <c r="CK14" s="351"/>
      <c r="CL14" s="351"/>
      <c r="CM14" s="351"/>
      <c r="CN14" s="351"/>
      <c r="CO14" s="351"/>
      <c r="CP14" s="351"/>
      <c r="CQ14" s="351"/>
      <c r="CR14" s="351"/>
      <c r="CS14" s="351"/>
      <c r="CT14" s="351"/>
      <c r="CU14" s="351"/>
      <c r="CV14" s="351"/>
      <c r="CW14" s="351"/>
      <c r="CX14" s="351"/>
      <c r="CY14" s="351"/>
      <c r="CZ14" s="351"/>
      <c r="DA14" s="351"/>
      <c r="DB14" s="351"/>
      <c r="DC14" s="351"/>
      <c r="DD14" s="351"/>
      <c r="DE14" s="351"/>
      <c r="DF14" s="351"/>
      <c r="DG14" s="351"/>
      <c r="DH14" s="351"/>
      <c r="DI14" s="351"/>
      <c r="DJ14" s="351"/>
      <c r="DK14" s="351"/>
      <c r="DL14" s="351"/>
      <c r="DM14" s="351"/>
      <c r="DN14" s="351"/>
      <c r="DO14" s="351"/>
      <c r="DP14" s="351"/>
      <c r="DQ14" s="351"/>
      <c r="DR14" s="351"/>
      <c r="DS14" s="351"/>
      <c r="DT14" s="351"/>
      <c r="DU14" s="351"/>
      <c r="DV14" s="351"/>
      <c r="DW14" s="351"/>
      <c r="DX14" s="351"/>
      <c r="DY14" s="351"/>
      <c r="DZ14" s="351"/>
      <c r="EA14" s="351"/>
      <c r="EB14" s="351"/>
      <c r="EC14" s="351"/>
      <c r="ED14" s="351"/>
      <c r="EE14" s="351"/>
      <c r="EF14" s="351"/>
      <c r="EG14" s="351"/>
      <c r="EH14" s="351"/>
      <c r="EI14" s="351"/>
      <c r="EJ14" s="351"/>
      <c r="EK14" s="351"/>
      <c r="EL14" s="351"/>
      <c r="EM14" s="351"/>
      <c r="EN14" s="351"/>
      <c r="EO14" s="351"/>
      <c r="EP14" s="351"/>
      <c r="EQ14" s="351"/>
      <c r="ER14" s="351"/>
      <c r="ES14" s="351"/>
      <c r="ET14" s="351"/>
      <c r="EU14" s="351"/>
      <c r="EV14" s="351"/>
      <c r="EW14" s="351"/>
      <c r="EX14" s="351"/>
      <c r="EY14" s="351"/>
      <c r="EZ14" s="351"/>
      <c r="FA14" s="351"/>
      <c r="FB14" s="351"/>
      <c r="FC14" s="351"/>
      <c r="FD14" s="351"/>
      <c r="FE14" s="351"/>
      <c r="FF14" s="351"/>
      <c r="FG14" s="351"/>
      <c r="FH14" s="351"/>
      <c r="FI14" s="351"/>
      <c r="FJ14" s="351"/>
      <c r="FK14" s="351"/>
      <c r="FL14" s="351"/>
      <c r="FM14" s="351"/>
      <c r="FN14" s="351"/>
      <c r="FO14" s="351"/>
      <c r="FP14" s="351"/>
      <c r="FQ14" s="351"/>
      <c r="FR14" s="351"/>
      <c r="FS14" s="351"/>
      <c r="FT14" s="351"/>
      <c r="FU14" s="351"/>
      <c r="FV14" s="351"/>
      <c r="FW14" s="351"/>
      <c r="FX14" s="351"/>
      <c r="FY14" s="351"/>
      <c r="FZ14" s="351"/>
      <c r="GA14" s="351"/>
      <c r="GB14" s="351"/>
      <c r="GC14" s="351"/>
      <c r="GD14" s="351"/>
      <c r="GE14" s="351"/>
      <c r="GF14" s="351"/>
      <c r="GG14" s="351"/>
      <c r="GH14" s="351"/>
      <c r="GI14" s="351"/>
      <c r="GJ14" s="351"/>
      <c r="GK14" s="351"/>
      <c r="GL14" s="351"/>
      <c r="GM14" s="351"/>
      <c r="GN14" s="351"/>
      <c r="GO14" s="351"/>
      <c r="GP14" s="351"/>
      <c r="GQ14" s="351"/>
      <c r="GR14" s="351"/>
      <c r="GS14" s="351"/>
      <c r="GT14" s="351"/>
      <c r="GU14" s="351"/>
      <c r="GV14" s="351"/>
      <c r="GW14" s="351"/>
      <c r="GX14" s="351"/>
      <c r="GY14" s="351"/>
      <c r="GZ14" s="351"/>
      <c r="HA14" s="351"/>
      <c r="HB14" s="351"/>
      <c r="HC14" s="351"/>
      <c r="HD14" s="351"/>
      <c r="HE14" s="351"/>
      <c r="HF14" s="351"/>
      <c r="HG14" s="351"/>
      <c r="HH14" s="351"/>
      <c r="HI14" s="351"/>
      <c r="HJ14" s="351"/>
      <c r="HK14" s="351"/>
      <c r="HL14" s="351"/>
      <c r="HM14" s="351"/>
      <c r="HN14" s="351"/>
      <c r="HO14" s="351"/>
      <c r="HP14" s="351"/>
      <c r="HQ14" s="351"/>
      <c r="HR14" s="351"/>
      <c r="HS14" s="351"/>
      <c r="HT14" s="351"/>
      <c r="HU14" s="351"/>
      <c r="HV14" s="351"/>
      <c r="HW14" s="351"/>
      <c r="HX14" s="351"/>
      <c r="HY14" s="351"/>
      <c r="HZ14" s="351"/>
      <c r="IA14" s="351"/>
      <c r="IB14" s="351"/>
      <c r="IC14" s="351"/>
      <c r="ID14" s="351"/>
      <c r="IE14" s="351"/>
      <c r="IF14" s="351"/>
      <c r="IG14" s="351"/>
      <c r="IH14" s="351"/>
      <c r="II14" s="351"/>
      <c r="IJ14" s="351"/>
      <c r="IK14" s="351"/>
    </row>
    <row r="15" spans="1:245" s="352" customFormat="1" ht="38.25" x14ac:dyDescent="0.2">
      <c r="A15" s="351"/>
      <c r="B15" s="440"/>
      <c r="C15" s="467"/>
      <c r="D15" s="467"/>
      <c r="E15" s="467"/>
      <c r="F15" s="440"/>
      <c r="G15" s="33" t="s">
        <v>63</v>
      </c>
      <c r="H15" s="33" t="s">
        <v>64</v>
      </c>
      <c r="I15" s="33" t="s">
        <v>65</v>
      </c>
      <c r="J15" s="33" t="s">
        <v>66</v>
      </c>
      <c r="K15" s="33" t="s">
        <v>67</v>
      </c>
      <c r="L15" s="34" t="s">
        <v>68</v>
      </c>
      <c r="M15" s="33" t="s">
        <v>69</v>
      </c>
      <c r="N15" s="440"/>
      <c r="O15" s="467"/>
      <c r="P15" s="87" t="s">
        <v>102</v>
      </c>
      <c r="Q15" s="270" t="s">
        <v>103</v>
      </c>
      <c r="R15" s="467"/>
      <c r="S15" s="467"/>
      <c r="T15" s="467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1"/>
      <c r="AU15" s="351"/>
      <c r="AV15" s="351"/>
      <c r="AW15" s="351"/>
      <c r="AX15" s="351"/>
      <c r="AY15" s="351"/>
      <c r="AZ15" s="351"/>
      <c r="BA15" s="351"/>
      <c r="BB15" s="351"/>
      <c r="BC15" s="351"/>
      <c r="BD15" s="351"/>
      <c r="BE15" s="351"/>
      <c r="BF15" s="351"/>
      <c r="BG15" s="351"/>
      <c r="BH15" s="351"/>
      <c r="BI15" s="351"/>
      <c r="BJ15" s="351"/>
      <c r="BK15" s="351"/>
      <c r="BL15" s="351"/>
      <c r="BM15" s="351"/>
      <c r="BN15" s="351"/>
      <c r="BO15" s="351"/>
      <c r="BP15" s="351"/>
      <c r="BQ15" s="351"/>
      <c r="BR15" s="351"/>
      <c r="BS15" s="351"/>
      <c r="BT15" s="351"/>
      <c r="BU15" s="351"/>
      <c r="BV15" s="351"/>
      <c r="BW15" s="351"/>
      <c r="BX15" s="351"/>
      <c r="BY15" s="351"/>
      <c r="BZ15" s="351"/>
      <c r="CA15" s="351"/>
      <c r="CB15" s="351"/>
      <c r="CC15" s="351"/>
      <c r="CD15" s="351"/>
      <c r="CE15" s="351"/>
      <c r="CF15" s="351"/>
      <c r="CG15" s="351"/>
      <c r="CH15" s="351"/>
      <c r="CI15" s="351"/>
      <c r="CJ15" s="351"/>
      <c r="CK15" s="351"/>
      <c r="CL15" s="351"/>
      <c r="CM15" s="351"/>
      <c r="CN15" s="351"/>
      <c r="CO15" s="351"/>
      <c r="CP15" s="351"/>
      <c r="CQ15" s="351"/>
      <c r="CR15" s="351"/>
      <c r="CS15" s="351"/>
      <c r="CT15" s="351"/>
      <c r="CU15" s="351"/>
      <c r="CV15" s="351"/>
      <c r="CW15" s="351"/>
      <c r="CX15" s="351"/>
      <c r="CY15" s="351"/>
      <c r="CZ15" s="351"/>
      <c r="DA15" s="351"/>
      <c r="DB15" s="351"/>
      <c r="DC15" s="351"/>
      <c r="DD15" s="351"/>
      <c r="DE15" s="351"/>
      <c r="DF15" s="351"/>
      <c r="DG15" s="351"/>
      <c r="DH15" s="351"/>
      <c r="DI15" s="351"/>
      <c r="DJ15" s="351"/>
      <c r="DK15" s="351"/>
      <c r="DL15" s="351"/>
      <c r="DM15" s="351"/>
      <c r="DN15" s="351"/>
      <c r="DO15" s="351"/>
      <c r="DP15" s="351"/>
      <c r="DQ15" s="351"/>
      <c r="DR15" s="351"/>
      <c r="DS15" s="351"/>
      <c r="DT15" s="351"/>
      <c r="DU15" s="351"/>
      <c r="DV15" s="351"/>
      <c r="DW15" s="351"/>
      <c r="DX15" s="351"/>
      <c r="DY15" s="351"/>
      <c r="DZ15" s="351"/>
      <c r="EA15" s="351"/>
      <c r="EB15" s="351"/>
      <c r="EC15" s="351"/>
      <c r="ED15" s="351"/>
      <c r="EE15" s="351"/>
      <c r="EF15" s="351"/>
      <c r="EG15" s="351"/>
      <c r="EH15" s="351"/>
      <c r="EI15" s="351"/>
      <c r="EJ15" s="351"/>
      <c r="EK15" s="351"/>
      <c r="EL15" s="351"/>
      <c r="EM15" s="351"/>
      <c r="EN15" s="351"/>
      <c r="EO15" s="351"/>
      <c r="EP15" s="351"/>
      <c r="EQ15" s="351"/>
      <c r="ER15" s="351"/>
      <c r="ES15" s="351"/>
      <c r="ET15" s="351"/>
      <c r="EU15" s="351"/>
      <c r="EV15" s="351"/>
      <c r="EW15" s="351"/>
      <c r="EX15" s="351"/>
      <c r="EY15" s="351"/>
      <c r="EZ15" s="351"/>
      <c r="FA15" s="351"/>
      <c r="FB15" s="351"/>
      <c r="FC15" s="351"/>
      <c r="FD15" s="351"/>
      <c r="FE15" s="351"/>
      <c r="FF15" s="351"/>
      <c r="FG15" s="351"/>
      <c r="FH15" s="351"/>
      <c r="FI15" s="351"/>
      <c r="FJ15" s="351"/>
      <c r="FK15" s="351"/>
      <c r="FL15" s="351"/>
      <c r="FM15" s="351"/>
      <c r="FN15" s="351"/>
      <c r="FO15" s="351"/>
      <c r="FP15" s="351"/>
      <c r="FQ15" s="351"/>
      <c r="FR15" s="351"/>
      <c r="FS15" s="351"/>
      <c r="FT15" s="351"/>
      <c r="FU15" s="351"/>
      <c r="FV15" s="351"/>
      <c r="FW15" s="351"/>
      <c r="FX15" s="351"/>
      <c r="FY15" s="351"/>
      <c r="FZ15" s="351"/>
      <c r="GA15" s="351"/>
      <c r="GB15" s="351"/>
      <c r="GC15" s="351"/>
      <c r="GD15" s="351"/>
      <c r="GE15" s="351"/>
      <c r="GF15" s="351"/>
      <c r="GG15" s="351"/>
      <c r="GH15" s="351"/>
      <c r="GI15" s="351"/>
      <c r="GJ15" s="351"/>
      <c r="GK15" s="351"/>
      <c r="GL15" s="351"/>
      <c r="GM15" s="351"/>
      <c r="GN15" s="351"/>
      <c r="GO15" s="351"/>
      <c r="GP15" s="351"/>
      <c r="GQ15" s="351"/>
      <c r="GR15" s="351"/>
      <c r="GS15" s="351"/>
      <c r="GT15" s="351"/>
      <c r="GU15" s="351"/>
      <c r="GV15" s="351"/>
      <c r="GW15" s="351"/>
      <c r="GX15" s="351"/>
      <c r="GY15" s="351"/>
      <c r="GZ15" s="351"/>
      <c r="HA15" s="351"/>
      <c r="HB15" s="351"/>
      <c r="HC15" s="351"/>
      <c r="HD15" s="351"/>
      <c r="HE15" s="351"/>
      <c r="HF15" s="351"/>
      <c r="HG15" s="351"/>
      <c r="HH15" s="351"/>
      <c r="HI15" s="351"/>
      <c r="HJ15" s="351"/>
      <c r="HK15" s="351"/>
      <c r="HL15" s="351"/>
      <c r="HM15" s="351"/>
      <c r="HN15" s="351"/>
      <c r="HO15" s="351"/>
      <c r="HP15" s="351"/>
      <c r="HQ15" s="351"/>
      <c r="HR15" s="351"/>
      <c r="HS15" s="351"/>
      <c r="HT15" s="351"/>
      <c r="HU15" s="351"/>
      <c r="HV15" s="351"/>
      <c r="HW15" s="351"/>
      <c r="HX15" s="351"/>
      <c r="HY15" s="351"/>
      <c r="HZ15" s="351"/>
      <c r="IA15" s="351"/>
      <c r="IB15" s="351"/>
      <c r="IC15" s="351"/>
      <c r="ID15" s="351"/>
      <c r="IE15" s="351"/>
      <c r="IF15" s="351"/>
      <c r="IG15" s="351"/>
      <c r="IH15" s="351"/>
      <c r="II15" s="351"/>
      <c r="IJ15" s="351"/>
      <c r="IK15" s="351"/>
    </row>
    <row r="17" spans="2:20" ht="38.25" hidden="1" x14ac:dyDescent="0.25">
      <c r="B17" s="353" t="s">
        <v>47</v>
      </c>
      <c r="C17" s="353" t="s">
        <v>48</v>
      </c>
      <c r="D17" s="353" t="s">
        <v>49</v>
      </c>
      <c r="E17" s="353" t="s">
        <v>50</v>
      </c>
      <c r="F17" s="353" t="s">
        <v>51</v>
      </c>
      <c r="G17" s="354" t="s">
        <v>63</v>
      </c>
      <c r="H17" s="354" t="s">
        <v>64</v>
      </c>
      <c r="I17" s="354" t="s">
        <v>65</v>
      </c>
      <c r="J17" s="354" t="s">
        <v>66</v>
      </c>
      <c r="K17" s="354" t="s">
        <v>67</v>
      </c>
      <c r="L17" s="354" t="s">
        <v>68</v>
      </c>
      <c r="M17" s="354" t="s">
        <v>266</v>
      </c>
      <c r="N17" s="355" t="s">
        <v>254</v>
      </c>
      <c r="O17" s="353" t="s">
        <v>248</v>
      </c>
      <c r="P17" s="354" t="s">
        <v>259</v>
      </c>
      <c r="Q17" s="354" t="s">
        <v>260</v>
      </c>
      <c r="R17" s="353" t="s">
        <v>263</v>
      </c>
      <c r="S17" s="353" t="s">
        <v>264</v>
      </c>
      <c r="T17" s="353" t="s">
        <v>265</v>
      </c>
    </row>
    <row r="18" spans="2:20" x14ac:dyDescent="0.25">
      <c r="B18" s="264"/>
      <c r="C18" s="264"/>
      <c r="D18" s="264"/>
      <c r="E18" s="233"/>
      <c r="F18" s="264"/>
      <c r="G18" s="255"/>
      <c r="H18" s="236"/>
      <c r="I18" s="255"/>
      <c r="J18" s="255"/>
      <c r="K18" s="253"/>
      <c r="L18" s="238"/>
      <c r="M18" s="255"/>
      <c r="N18" s="319"/>
      <c r="O18" s="264"/>
      <c r="P18" s="277"/>
      <c r="Q18" s="277"/>
      <c r="R18" s="264"/>
      <c r="S18" s="264"/>
      <c r="T18" s="264"/>
    </row>
    <row r="19" spans="2:20" x14ac:dyDescent="0.25">
      <c r="B19" s="264"/>
      <c r="C19" s="264"/>
      <c r="D19" s="264"/>
      <c r="E19" s="233"/>
      <c r="F19" s="264"/>
      <c r="G19" s="255"/>
      <c r="H19" s="236"/>
      <c r="I19" s="255"/>
      <c r="J19" s="255"/>
      <c r="K19" s="253"/>
      <c r="L19" s="238"/>
      <c r="M19" s="255"/>
      <c r="N19" s="319"/>
      <c r="O19" s="264"/>
      <c r="P19" s="277"/>
      <c r="Q19" s="277"/>
      <c r="R19" s="264"/>
      <c r="S19" s="264"/>
      <c r="T19" s="264"/>
    </row>
    <row r="20" spans="2:20" x14ac:dyDescent="0.25">
      <c r="B20" s="264"/>
      <c r="C20" s="264"/>
      <c r="D20" s="264"/>
      <c r="E20" s="233"/>
      <c r="F20" s="264"/>
      <c r="G20" s="255"/>
      <c r="H20" s="236"/>
      <c r="I20" s="255"/>
      <c r="J20" s="255"/>
      <c r="K20" s="253"/>
      <c r="L20" s="238"/>
      <c r="M20" s="255"/>
      <c r="N20" s="319"/>
      <c r="O20" s="264"/>
      <c r="P20" s="277"/>
      <c r="Q20" s="277"/>
      <c r="R20" s="264"/>
      <c r="S20" s="264"/>
      <c r="T20" s="264"/>
    </row>
    <row r="21" spans="2:20" x14ac:dyDescent="0.25">
      <c r="B21" s="264"/>
      <c r="C21" s="264"/>
      <c r="D21" s="264"/>
      <c r="E21" s="233"/>
      <c r="F21" s="264"/>
      <c r="G21" s="255"/>
      <c r="H21" s="236"/>
      <c r="I21" s="255"/>
      <c r="J21" s="255"/>
      <c r="K21" s="253"/>
      <c r="L21" s="238"/>
      <c r="M21" s="255"/>
      <c r="N21" s="319"/>
      <c r="O21" s="264"/>
      <c r="P21" s="277"/>
      <c r="Q21" s="277"/>
      <c r="R21" s="264"/>
      <c r="S21" s="264"/>
      <c r="T21" s="264"/>
    </row>
    <row r="22" spans="2:20" x14ac:dyDescent="0.25">
      <c r="B22" s="264"/>
      <c r="C22" s="264"/>
      <c r="D22" s="264"/>
      <c r="E22" s="233"/>
      <c r="F22" s="264"/>
      <c r="G22" s="255"/>
      <c r="H22" s="236"/>
      <c r="I22" s="255"/>
      <c r="J22" s="255"/>
      <c r="K22" s="253"/>
      <c r="L22" s="238"/>
      <c r="M22" s="255"/>
      <c r="N22" s="319"/>
      <c r="O22" s="264"/>
      <c r="P22" s="277"/>
      <c r="Q22" s="277"/>
      <c r="R22" s="264"/>
      <c r="S22" s="264"/>
      <c r="T22" s="264"/>
    </row>
    <row r="23" spans="2:20" x14ac:dyDescent="0.25">
      <c r="B23" s="264"/>
      <c r="C23" s="264"/>
      <c r="D23" s="264"/>
      <c r="E23" s="233"/>
      <c r="F23" s="264"/>
      <c r="G23" s="255"/>
      <c r="H23" s="236"/>
      <c r="I23" s="255"/>
      <c r="J23" s="255"/>
      <c r="K23" s="253"/>
      <c r="L23" s="238"/>
      <c r="M23" s="255"/>
      <c r="N23" s="319"/>
      <c r="O23" s="264"/>
      <c r="P23" s="277"/>
      <c r="Q23" s="277"/>
      <c r="R23" s="264"/>
      <c r="S23" s="264"/>
      <c r="T23" s="264"/>
    </row>
    <row r="24" spans="2:20" x14ac:dyDescent="0.25">
      <c r="B24" s="264"/>
      <c r="C24" s="264"/>
      <c r="D24" s="264"/>
      <c r="E24" s="233"/>
      <c r="F24" s="264"/>
      <c r="G24" s="255"/>
      <c r="H24" s="236"/>
      <c r="I24" s="255"/>
      <c r="J24" s="255"/>
      <c r="K24" s="253"/>
      <c r="L24" s="238"/>
      <c r="M24" s="255"/>
      <c r="N24" s="319"/>
      <c r="O24" s="264"/>
      <c r="P24" s="277"/>
      <c r="Q24" s="277"/>
      <c r="R24" s="264"/>
      <c r="S24" s="264"/>
      <c r="T24" s="264"/>
    </row>
    <row r="25" spans="2:20" x14ac:dyDescent="0.25">
      <c r="B25" s="264"/>
      <c r="C25" s="264"/>
      <c r="D25" s="264"/>
      <c r="E25" s="233"/>
      <c r="F25" s="264"/>
      <c r="G25" s="255"/>
      <c r="H25" s="236"/>
      <c r="I25" s="255"/>
      <c r="J25" s="255"/>
      <c r="K25" s="253"/>
      <c r="L25" s="238"/>
      <c r="M25" s="255"/>
      <c r="N25" s="319"/>
      <c r="O25" s="264"/>
      <c r="P25" s="277"/>
      <c r="Q25" s="277"/>
      <c r="R25" s="264"/>
      <c r="S25" s="264"/>
      <c r="T25" s="264"/>
    </row>
    <row r="26" spans="2:20" x14ac:dyDescent="0.25">
      <c r="B26" s="264"/>
      <c r="C26" s="264"/>
      <c r="D26" s="264"/>
      <c r="E26" s="233"/>
      <c r="F26" s="264"/>
      <c r="G26" s="255"/>
      <c r="H26" s="236"/>
      <c r="I26" s="255"/>
      <c r="J26" s="255"/>
      <c r="K26" s="253"/>
      <c r="L26" s="238"/>
      <c r="M26" s="255"/>
      <c r="N26" s="319"/>
      <c r="O26" s="264"/>
      <c r="P26" s="277"/>
      <c r="Q26" s="277"/>
      <c r="R26" s="264"/>
      <c r="S26" s="264"/>
      <c r="T26" s="264"/>
    </row>
    <row r="27" spans="2:20" x14ac:dyDescent="0.25">
      <c r="B27" s="280"/>
      <c r="C27" s="280"/>
      <c r="D27" s="280"/>
      <c r="E27" s="228"/>
      <c r="F27" s="280"/>
      <c r="G27" s="340"/>
      <c r="H27" s="96"/>
      <c r="I27" s="340"/>
      <c r="J27" s="340"/>
      <c r="K27" s="341"/>
      <c r="L27" s="98"/>
      <c r="M27" s="340"/>
      <c r="N27" s="317"/>
      <c r="O27" s="280"/>
      <c r="P27" s="102"/>
      <c r="Q27" s="102"/>
      <c r="R27" s="280"/>
      <c r="S27" s="280"/>
      <c r="T27" s="280"/>
    </row>
    <row r="28" spans="2:20" x14ac:dyDescent="0.25">
      <c r="B28" s="45" t="s">
        <v>76</v>
      </c>
      <c r="C28" s="239"/>
      <c r="D28" s="321"/>
      <c r="E28" s="228"/>
      <c r="F28" s="321"/>
      <c r="G28" s="321"/>
      <c r="H28" s="321"/>
      <c r="I28" s="321"/>
      <c r="J28" s="321"/>
      <c r="K28" s="321"/>
      <c r="L28" s="321"/>
      <c r="M28" s="321"/>
      <c r="N28" s="321"/>
      <c r="O28" s="324" t="s">
        <v>267</v>
      </c>
      <c r="Q28" s="321"/>
      <c r="R28" s="356"/>
      <c r="S28" s="321"/>
      <c r="T28" s="357"/>
    </row>
    <row r="29" spans="2:20" x14ac:dyDescent="0.25">
      <c r="B29" s="358"/>
      <c r="C29" s="282"/>
      <c r="D29" s="282"/>
      <c r="E29" s="359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360"/>
    </row>
    <row r="30" spans="2:20" x14ac:dyDescent="0.25">
      <c r="B30" s="358"/>
      <c r="C30" s="282"/>
      <c r="D30" s="282"/>
      <c r="E30" s="359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47" t="s">
        <v>268</v>
      </c>
      <c r="S30" s="282"/>
      <c r="T30" s="178"/>
    </row>
    <row r="31" spans="2:20" x14ac:dyDescent="0.25">
      <c r="B31" s="361"/>
      <c r="C31" s="362"/>
      <c r="D31" s="363"/>
      <c r="E31" s="364"/>
      <c r="F31" s="365"/>
      <c r="G31" s="363"/>
      <c r="H31" s="363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7"/>
    </row>
    <row r="32" spans="2:20" x14ac:dyDescent="0.25">
      <c r="B32" s="368" t="s">
        <v>162</v>
      </c>
      <c r="E32" s="153"/>
    </row>
  </sheetData>
  <mergeCells count="14">
    <mergeCell ref="T14:T15"/>
    <mergeCell ref="B11:I11"/>
    <mergeCell ref="F13:L13"/>
    <mergeCell ref="B14:B15"/>
    <mergeCell ref="C14:C15"/>
    <mergeCell ref="D14:D15"/>
    <mergeCell ref="E14:E15"/>
    <mergeCell ref="F14:F15"/>
    <mergeCell ref="G14:M14"/>
    <mergeCell ref="N14:N15"/>
    <mergeCell ref="O14:O15"/>
    <mergeCell ref="P14:Q14"/>
    <mergeCell ref="R14:R15"/>
    <mergeCell ref="S14:S15"/>
  </mergeCells>
  <dataValidations count="1">
    <dataValidation allowBlank="1" showInputMessage="1" showErrorMessage="1" sqref="S11 B11"/>
  </dataValidations>
  <pageMargins left="0.70866141732283472" right="0.70866141732283472" top="0.74803149606299213" bottom="0.74803149606299213" header="0.31496062992125984" footer="0.31496062992125984"/>
  <pageSetup scale="40" fitToHeight="0" orientation="landscape" r:id="rId1"/>
  <headerFooter>
    <oddFooter>&amp;L&amp;G</oddFooter>
  </headerFooter>
  <drawing r:id="rId2"/>
  <legacyDrawingHF r:id="rId3"/>
  <tableParts count="1"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2:H24"/>
  <sheetViews>
    <sheetView workbookViewId="0">
      <selection activeCell="P37" sqref="P37"/>
    </sheetView>
  </sheetViews>
  <sheetFormatPr baseColWidth="10" defaultRowHeight="15" x14ac:dyDescent="0.25"/>
  <cols>
    <col min="1" max="1" width="1.5703125" customWidth="1"/>
    <col min="2" max="2" width="12.7109375" customWidth="1"/>
    <col min="3" max="3" width="38.140625" customWidth="1"/>
    <col min="4" max="4" width="17.140625" customWidth="1"/>
    <col min="5" max="5" width="16.28515625" bestFit="1" customWidth="1"/>
    <col min="6" max="6" width="21" bestFit="1" customWidth="1"/>
    <col min="7" max="7" width="27.85546875" bestFit="1" customWidth="1"/>
    <col min="8" max="8" width="13.5703125" customWidth="1"/>
  </cols>
  <sheetData>
    <row r="2" spans="2:8" ht="19.5" customHeight="1" x14ac:dyDescent="0.25">
      <c r="B2" s="132" t="s">
        <v>269</v>
      </c>
    </row>
    <row r="3" spans="2:8" ht="9" customHeight="1" x14ac:dyDescent="0.25"/>
    <row r="4" spans="2:8" ht="23.25" customHeight="1" x14ac:dyDescent="0.25">
      <c r="B4" s="376" t="s">
        <v>270</v>
      </c>
      <c r="C4" s="370"/>
      <c r="D4" s="370"/>
      <c r="E4" s="370"/>
      <c r="F4" s="370"/>
      <c r="G4" s="370"/>
      <c r="H4" s="371"/>
    </row>
    <row r="5" spans="2:8" x14ac:dyDescent="0.25">
      <c r="B5" s="377" t="s">
        <v>271</v>
      </c>
      <c r="C5" s="372"/>
      <c r="D5" s="373"/>
      <c r="E5" s="373"/>
      <c r="F5" s="373"/>
      <c r="G5" s="373"/>
      <c r="H5" s="374"/>
    </row>
    <row r="6" spans="2:8" x14ac:dyDescent="0.25">
      <c r="B6" s="378" t="s">
        <v>272</v>
      </c>
      <c r="C6" s="143"/>
      <c r="D6" s="147"/>
      <c r="E6" s="147"/>
      <c r="F6" s="147"/>
      <c r="G6" s="147"/>
      <c r="H6" s="379"/>
    </row>
    <row r="7" spans="2:8" ht="30" x14ac:dyDescent="0.25">
      <c r="B7" s="380" t="s">
        <v>273</v>
      </c>
      <c r="C7" s="380" t="s">
        <v>274</v>
      </c>
      <c r="D7" s="381" t="s">
        <v>275</v>
      </c>
      <c r="E7" s="380" t="s">
        <v>95</v>
      </c>
      <c r="F7" s="380" t="s">
        <v>49</v>
      </c>
      <c r="G7" s="380" t="s">
        <v>50</v>
      </c>
      <c r="H7" s="380" t="s">
        <v>276</v>
      </c>
    </row>
    <row r="8" spans="2:8" ht="30" x14ac:dyDescent="0.25">
      <c r="B8" s="382" t="s">
        <v>277</v>
      </c>
      <c r="C8" s="383" t="s">
        <v>278</v>
      </c>
      <c r="D8" s="383" t="s">
        <v>279</v>
      </c>
      <c r="E8" s="384" t="s">
        <v>280</v>
      </c>
      <c r="F8" s="384" t="s">
        <v>281</v>
      </c>
      <c r="G8" s="384" t="s">
        <v>282</v>
      </c>
      <c r="H8" s="384" t="s">
        <v>283</v>
      </c>
    </row>
    <row r="9" spans="2:8" ht="30" x14ac:dyDescent="0.25">
      <c r="B9" s="382" t="s">
        <v>277</v>
      </c>
      <c r="C9" s="383" t="s">
        <v>278</v>
      </c>
      <c r="D9" s="383" t="s">
        <v>279</v>
      </c>
      <c r="E9" s="384" t="s">
        <v>280</v>
      </c>
      <c r="F9" s="384" t="s">
        <v>281</v>
      </c>
      <c r="G9" s="384" t="s">
        <v>282</v>
      </c>
      <c r="H9" s="384" t="s">
        <v>284</v>
      </c>
    </row>
    <row r="10" spans="2:8" ht="17.25" customHeight="1" x14ac:dyDescent="0.25">
      <c r="B10" s="372"/>
      <c r="C10" s="373"/>
      <c r="D10" s="373"/>
      <c r="E10" s="373"/>
      <c r="F10" s="373"/>
      <c r="G10" s="373"/>
      <c r="H10" s="374"/>
    </row>
    <row r="11" spans="2:8" x14ac:dyDescent="0.25">
      <c r="B11" s="67" t="s">
        <v>285</v>
      </c>
      <c r="C11" s="1"/>
      <c r="D11" s="1"/>
      <c r="E11" s="1"/>
      <c r="F11" s="1"/>
      <c r="G11" s="1"/>
      <c r="H11" s="68"/>
    </row>
    <row r="12" spans="2:8" x14ac:dyDescent="0.25">
      <c r="B12" s="67" t="s">
        <v>286</v>
      </c>
      <c r="C12" s="1"/>
      <c r="D12" s="1"/>
      <c r="E12" s="1"/>
      <c r="F12" s="1"/>
      <c r="G12" s="1"/>
      <c r="H12" s="68"/>
    </row>
    <row r="13" spans="2:8" x14ac:dyDescent="0.25">
      <c r="B13" s="143" t="s">
        <v>287</v>
      </c>
      <c r="C13" s="147"/>
      <c r="D13" s="147"/>
      <c r="E13" s="147"/>
      <c r="F13" s="147"/>
      <c r="G13" s="147"/>
      <c r="H13" s="379"/>
    </row>
    <row r="15" spans="2:8" x14ac:dyDescent="0.25">
      <c r="B15" s="376" t="s">
        <v>288</v>
      </c>
      <c r="C15" s="370"/>
      <c r="D15" s="370"/>
      <c r="E15" s="370"/>
      <c r="F15" s="370"/>
      <c r="G15" s="370"/>
      <c r="H15" s="371"/>
    </row>
    <row r="16" spans="2:8" x14ac:dyDescent="0.25">
      <c r="B16" s="377" t="s">
        <v>271</v>
      </c>
      <c r="C16" s="372"/>
      <c r="D16" s="373"/>
      <c r="E16" s="373"/>
      <c r="F16" s="373"/>
      <c r="G16" s="373"/>
      <c r="H16" s="374"/>
    </row>
    <row r="17" spans="2:8" x14ac:dyDescent="0.25">
      <c r="B17" s="378" t="s">
        <v>272</v>
      </c>
      <c r="C17" s="143"/>
      <c r="D17" s="147"/>
      <c r="E17" s="147"/>
      <c r="F17" s="147"/>
      <c r="G17" s="147"/>
      <c r="H17" s="379"/>
    </row>
    <row r="18" spans="2:8" ht="30" x14ac:dyDescent="0.25">
      <c r="B18" s="380" t="s">
        <v>273</v>
      </c>
      <c r="C18" s="380" t="s">
        <v>274</v>
      </c>
      <c r="D18" s="381" t="s">
        <v>275</v>
      </c>
      <c r="E18" s="380" t="s">
        <v>95</v>
      </c>
      <c r="F18" s="380" t="s">
        <v>49</v>
      </c>
      <c r="G18" s="380" t="s">
        <v>50</v>
      </c>
      <c r="H18" s="380" t="s">
        <v>276</v>
      </c>
    </row>
    <row r="19" spans="2:8" ht="30" x14ac:dyDescent="0.25">
      <c r="B19" s="382" t="s">
        <v>277</v>
      </c>
      <c r="C19" s="383" t="s">
        <v>289</v>
      </c>
      <c r="D19" s="383" t="s">
        <v>290</v>
      </c>
      <c r="E19" s="384" t="s">
        <v>291</v>
      </c>
      <c r="F19" s="384" t="s">
        <v>292</v>
      </c>
      <c r="G19" s="384" t="s">
        <v>293</v>
      </c>
      <c r="H19" s="384" t="s">
        <v>294</v>
      </c>
    </row>
    <row r="20" spans="2:8" ht="30" x14ac:dyDescent="0.25">
      <c r="B20" s="382" t="s">
        <v>277</v>
      </c>
      <c r="C20" s="383" t="s">
        <v>295</v>
      </c>
      <c r="D20" s="383" t="s">
        <v>296</v>
      </c>
      <c r="E20" s="384" t="s">
        <v>297</v>
      </c>
      <c r="F20" s="384" t="s">
        <v>298</v>
      </c>
      <c r="G20" s="384" t="s">
        <v>299</v>
      </c>
      <c r="H20" s="384" t="s">
        <v>294</v>
      </c>
    </row>
    <row r="21" spans="2:8" x14ac:dyDescent="0.25">
      <c r="B21" s="372"/>
      <c r="C21" s="373"/>
      <c r="D21" s="373"/>
      <c r="E21" s="373"/>
      <c r="F21" s="373"/>
      <c r="G21" s="373"/>
      <c r="H21" s="374"/>
    </row>
    <row r="22" spans="2:8" x14ac:dyDescent="0.25">
      <c r="B22" s="67" t="s">
        <v>285</v>
      </c>
      <c r="C22" s="1"/>
      <c r="D22" s="1"/>
      <c r="E22" s="1"/>
      <c r="F22" s="1"/>
      <c r="G22" s="1"/>
      <c r="H22" s="68"/>
    </row>
    <row r="23" spans="2:8" x14ac:dyDescent="0.25">
      <c r="B23" s="67" t="s">
        <v>286</v>
      </c>
      <c r="C23" s="1"/>
      <c r="D23" s="1"/>
      <c r="E23" s="1"/>
      <c r="F23" s="1"/>
      <c r="G23" s="1"/>
      <c r="H23" s="68"/>
    </row>
    <row r="24" spans="2:8" x14ac:dyDescent="0.25">
      <c r="B24" s="143" t="s">
        <v>287</v>
      </c>
      <c r="C24" s="147"/>
      <c r="D24" s="147"/>
      <c r="E24" s="147"/>
      <c r="F24" s="147"/>
      <c r="G24" s="147"/>
      <c r="H24" s="379"/>
    </row>
  </sheetData>
  <pageMargins left="0.70866141732283472" right="0.70866141732283472" top="0.74803149606299213" bottom="0.74803149606299213" header="0.31496062992125984" footer="0.31496062992125984"/>
  <pageSetup scale="82" fitToHeight="0" orientation="landscape" r:id="rId1"/>
  <headerFooter>
    <oddFooter>&amp;L&amp;G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workbookViewId="0">
      <selection activeCell="B22" sqref="B2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386" t="s">
        <v>300</v>
      </c>
    </row>
    <row r="5" spans="2:8" x14ac:dyDescent="0.25">
      <c r="B5" t="s">
        <v>301</v>
      </c>
    </row>
    <row r="6" spans="2:8" x14ac:dyDescent="0.25">
      <c r="B6" t="s">
        <v>302</v>
      </c>
    </row>
    <row r="10" spans="2:8" x14ac:dyDescent="0.25">
      <c r="H10" s="386" t="s">
        <v>303</v>
      </c>
    </row>
    <row r="11" spans="2:8" x14ac:dyDescent="0.25">
      <c r="B11" s="386" t="s">
        <v>304</v>
      </c>
      <c r="H11" t="s">
        <v>305</v>
      </c>
    </row>
    <row r="12" spans="2:8" x14ac:dyDescent="0.25">
      <c r="B12" t="s">
        <v>310</v>
      </c>
      <c r="H12" t="s">
        <v>306</v>
      </c>
    </row>
    <row r="13" spans="2:8" x14ac:dyDescent="0.25">
      <c r="B13" t="s">
        <v>313</v>
      </c>
      <c r="H13" t="s">
        <v>307</v>
      </c>
    </row>
    <row r="14" spans="2:8" x14ac:dyDescent="0.25">
      <c r="B14" t="s">
        <v>315</v>
      </c>
      <c r="H14" t="s">
        <v>308</v>
      </c>
    </row>
    <row r="15" spans="2:8" x14ac:dyDescent="0.25">
      <c r="B15" t="s">
        <v>317</v>
      </c>
      <c r="H15" t="s">
        <v>309</v>
      </c>
    </row>
    <row r="16" spans="2:8" x14ac:dyDescent="0.25">
      <c r="B16" t="s">
        <v>343</v>
      </c>
      <c r="D16" s="386" t="s">
        <v>311</v>
      </c>
      <c r="H16" t="s">
        <v>312</v>
      </c>
    </row>
    <row r="17" spans="2:8" x14ac:dyDescent="0.25">
      <c r="B17" t="s">
        <v>344</v>
      </c>
      <c r="D17">
        <v>2013</v>
      </c>
      <c r="H17" t="s">
        <v>314</v>
      </c>
    </row>
    <row r="18" spans="2:8" x14ac:dyDescent="0.25">
      <c r="B18" t="s">
        <v>345</v>
      </c>
      <c r="D18">
        <v>2014</v>
      </c>
      <c r="H18" t="s">
        <v>316</v>
      </c>
    </row>
    <row r="19" spans="2:8" x14ac:dyDescent="0.25">
      <c r="B19" t="s">
        <v>346</v>
      </c>
      <c r="D19">
        <v>2015</v>
      </c>
      <c r="H19" t="s">
        <v>318</v>
      </c>
    </row>
    <row r="20" spans="2:8" x14ac:dyDescent="0.25">
      <c r="D20">
        <v>2016</v>
      </c>
      <c r="H20" t="s">
        <v>319</v>
      </c>
    </row>
    <row r="21" spans="2:8" x14ac:dyDescent="0.25">
      <c r="D21">
        <v>2017</v>
      </c>
      <c r="H21" t="s">
        <v>320</v>
      </c>
    </row>
    <row r="22" spans="2:8" x14ac:dyDescent="0.25">
      <c r="D22">
        <v>2018</v>
      </c>
      <c r="H22" t="s">
        <v>321</v>
      </c>
    </row>
    <row r="23" spans="2:8" x14ac:dyDescent="0.25">
      <c r="H23" t="s">
        <v>322</v>
      </c>
    </row>
    <row r="24" spans="2:8" x14ac:dyDescent="0.25">
      <c r="H24" t="s">
        <v>323</v>
      </c>
    </row>
    <row r="25" spans="2:8" x14ac:dyDescent="0.25">
      <c r="H25" t="s">
        <v>324</v>
      </c>
    </row>
    <row r="26" spans="2:8" x14ac:dyDescent="0.25">
      <c r="H26" t="s">
        <v>325</v>
      </c>
    </row>
    <row r="27" spans="2:8" x14ac:dyDescent="0.25">
      <c r="H27" t="s">
        <v>326</v>
      </c>
    </row>
    <row r="28" spans="2:8" x14ac:dyDescent="0.25">
      <c r="H28" t="s">
        <v>327</v>
      </c>
    </row>
    <row r="29" spans="2:8" x14ac:dyDescent="0.25">
      <c r="H29" t="s">
        <v>328</v>
      </c>
    </row>
    <row r="30" spans="2:8" x14ac:dyDescent="0.25">
      <c r="H30" t="s">
        <v>329</v>
      </c>
    </row>
    <row r="31" spans="2:8" x14ac:dyDescent="0.25">
      <c r="H31" t="s">
        <v>330</v>
      </c>
    </row>
    <row r="32" spans="2:8" x14ac:dyDescent="0.25">
      <c r="H32" t="s">
        <v>331</v>
      </c>
    </row>
    <row r="33" spans="8:8" x14ac:dyDescent="0.25">
      <c r="H33" t="s">
        <v>332</v>
      </c>
    </row>
    <row r="34" spans="8:8" x14ac:dyDescent="0.25">
      <c r="H34" t="s">
        <v>333</v>
      </c>
    </row>
    <row r="35" spans="8:8" x14ac:dyDescent="0.25">
      <c r="H35" t="s">
        <v>334</v>
      </c>
    </row>
    <row r="36" spans="8:8" x14ac:dyDescent="0.25">
      <c r="H36" t="s">
        <v>335</v>
      </c>
    </row>
    <row r="37" spans="8:8" x14ac:dyDescent="0.25">
      <c r="H37" t="s">
        <v>336</v>
      </c>
    </row>
    <row r="38" spans="8:8" x14ac:dyDescent="0.25">
      <c r="H38" t="s">
        <v>337</v>
      </c>
    </row>
    <row r="39" spans="8:8" x14ac:dyDescent="0.25">
      <c r="H39" t="s">
        <v>338</v>
      </c>
    </row>
    <row r="40" spans="8:8" x14ac:dyDescent="0.25">
      <c r="H40" t="s">
        <v>339</v>
      </c>
    </row>
    <row r="41" spans="8:8" x14ac:dyDescent="0.25">
      <c r="H41" t="s">
        <v>340</v>
      </c>
    </row>
    <row r="42" spans="8:8" x14ac:dyDescent="0.25">
      <c r="H42" t="s">
        <v>341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6:Y26"/>
  <sheetViews>
    <sheetView view="pageBreakPreview" topLeftCell="J1" zoomScale="60" zoomScaleNormal="100" workbookViewId="0">
      <selection activeCell="O3" sqref="O3"/>
    </sheetView>
  </sheetViews>
  <sheetFormatPr baseColWidth="10" defaultColWidth="3.5703125" defaultRowHeight="15" x14ac:dyDescent="0.25"/>
  <cols>
    <col min="1" max="1" width="3.5703125" style="36" customWidth="1"/>
    <col min="2" max="2" width="16.5703125" style="36" customWidth="1"/>
    <col min="3" max="3" width="17.42578125" style="36" customWidth="1"/>
    <col min="4" max="4" width="23.7109375" style="36" bestFit="1" customWidth="1"/>
    <col min="5" max="5" width="44.7109375" style="36" customWidth="1"/>
    <col min="6" max="6" width="33.42578125" style="36" bestFit="1" customWidth="1"/>
    <col min="7" max="7" width="12.140625" style="36" bestFit="1" customWidth="1"/>
    <col min="8" max="8" width="9.5703125" style="36" customWidth="1"/>
    <col min="9" max="10" width="7.7109375" style="36" customWidth="1"/>
    <col min="11" max="11" width="9.7109375" style="36" customWidth="1"/>
    <col min="12" max="12" width="8.5703125" style="36" customWidth="1"/>
    <col min="13" max="13" width="11.5703125" style="36" customWidth="1"/>
    <col min="14" max="15" width="13.140625" style="36" bestFit="1" customWidth="1"/>
    <col min="16" max="16" width="19.140625" style="36" customWidth="1"/>
    <col min="17" max="17" width="18.85546875" style="36" customWidth="1"/>
    <col min="18" max="20" width="13.140625" style="36" bestFit="1" customWidth="1"/>
    <col min="21" max="21" width="44.85546875" style="36" customWidth="1"/>
    <col min="22" max="22" width="8.85546875" style="36" customWidth="1"/>
    <col min="23" max="23" width="30.5703125" style="36" customWidth="1"/>
    <col min="24" max="24" width="23.85546875" style="36" customWidth="1"/>
    <col min="25" max="25" width="7.5703125" style="36" customWidth="1"/>
    <col min="26" max="255" width="11.42578125" style="36" customWidth="1"/>
    <col min="256" max="16384" width="3.5703125" style="36"/>
  </cols>
  <sheetData>
    <row r="6" spans="2:25" s="17" customFormat="1" x14ac:dyDescent="0.25"/>
    <row r="7" spans="2:25" s="21" customFormat="1" ht="18.75" x14ac:dyDescent="0.3">
      <c r="B7" s="18" t="s">
        <v>46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0"/>
    </row>
    <row r="8" spans="2:25" s="21" customFormat="1" ht="18.75" x14ac:dyDescent="0.3">
      <c r="B8" s="69" t="s">
        <v>301</v>
      </c>
      <c r="C8" s="70"/>
      <c r="D8" s="70"/>
      <c r="E8" s="70"/>
      <c r="F8" s="70"/>
      <c r="G8" s="70"/>
      <c r="H8" s="70"/>
      <c r="I8" s="22"/>
      <c r="J8" s="23"/>
      <c r="K8" s="23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6" t="s">
        <v>1969</v>
      </c>
      <c r="Y8" s="27"/>
    </row>
    <row r="9" spans="2:25" s="17" customFormat="1" x14ac:dyDescent="0.25">
      <c r="B9" s="41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9"/>
    </row>
    <row r="10" spans="2:25" s="17" customFormat="1" ht="21" x14ac:dyDescent="0.35">
      <c r="B10" s="30"/>
      <c r="C10" s="31"/>
      <c r="D10" s="31"/>
      <c r="E10" s="31"/>
      <c r="F10" s="31"/>
      <c r="G10" s="31"/>
      <c r="H10" s="31"/>
      <c r="I10" s="31"/>
      <c r="J10" s="31"/>
      <c r="K10" s="30"/>
      <c r="L10" s="30"/>
    </row>
    <row r="11" spans="2:25" s="32" customFormat="1" ht="12.75" x14ac:dyDescent="0.2">
      <c r="B11" s="440" t="s">
        <v>47</v>
      </c>
      <c r="C11" s="440" t="s">
        <v>48</v>
      </c>
      <c r="D11" s="440" t="s">
        <v>49</v>
      </c>
      <c r="E11" s="440" t="s">
        <v>50</v>
      </c>
      <c r="F11" s="440" t="s">
        <v>51</v>
      </c>
      <c r="G11" s="442" t="s">
        <v>52</v>
      </c>
      <c r="H11" s="442"/>
      <c r="I11" s="442"/>
      <c r="J11" s="442"/>
      <c r="K11" s="442"/>
      <c r="L11" s="442"/>
      <c r="M11" s="442"/>
      <c r="N11" s="440" t="s">
        <v>53</v>
      </c>
      <c r="O11" s="440"/>
      <c r="P11" s="440" t="s">
        <v>54</v>
      </c>
      <c r="Q11" s="440" t="s">
        <v>55</v>
      </c>
      <c r="R11" s="440" t="s">
        <v>56</v>
      </c>
      <c r="S11" s="440" t="s">
        <v>57</v>
      </c>
      <c r="T11" s="440"/>
      <c r="U11" s="440" t="s">
        <v>58</v>
      </c>
      <c r="V11" s="440" t="s">
        <v>59</v>
      </c>
      <c r="W11" s="440" t="s">
        <v>60</v>
      </c>
      <c r="X11" s="440" t="s">
        <v>61</v>
      </c>
      <c r="Y11" s="440" t="s">
        <v>62</v>
      </c>
    </row>
    <row r="12" spans="2:25" s="32" customFormat="1" ht="38.25" x14ac:dyDescent="0.2">
      <c r="B12" s="440"/>
      <c r="C12" s="440"/>
      <c r="D12" s="440"/>
      <c r="E12" s="440"/>
      <c r="F12" s="440"/>
      <c r="G12" s="33" t="s">
        <v>63</v>
      </c>
      <c r="H12" s="33" t="s">
        <v>64</v>
      </c>
      <c r="I12" s="33" t="s">
        <v>65</v>
      </c>
      <c r="J12" s="33" t="s">
        <v>66</v>
      </c>
      <c r="K12" s="33" t="s">
        <v>67</v>
      </c>
      <c r="L12" s="34" t="s">
        <v>68</v>
      </c>
      <c r="M12" s="33" t="s">
        <v>69</v>
      </c>
      <c r="N12" s="33" t="s">
        <v>70</v>
      </c>
      <c r="O12" s="33" t="s">
        <v>71</v>
      </c>
      <c r="P12" s="440"/>
      <c r="Q12" s="440"/>
      <c r="R12" s="440"/>
      <c r="S12" s="33" t="s">
        <v>72</v>
      </c>
      <c r="T12" s="33" t="s">
        <v>73</v>
      </c>
      <c r="U12" s="440"/>
      <c r="V12" s="440"/>
      <c r="W12" s="440"/>
      <c r="X12" s="440"/>
      <c r="Y12" s="440"/>
    </row>
    <row r="13" spans="2:25" s="17" customFormat="1" x14ac:dyDescent="0.25"/>
    <row r="14" spans="2:25" ht="63.75" hidden="1" x14ac:dyDescent="0.25">
      <c r="B14" s="35" t="s">
        <v>47</v>
      </c>
      <c r="C14" s="35" t="s">
        <v>48</v>
      </c>
      <c r="D14" s="35" t="s">
        <v>49</v>
      </c>
      <c r="E14" s="35" t="s">
        <v>50</v>
      </c>
      <c r="F14" s="35" t="s">
        <v>51</v>
      </c>
      <c r="G14" s="33" t="s">
        <v>63</v>
      </c>
      <c r="H14" s="33" t="s">
        <v>64</v>
      </c>
      <c r="I14" s="33" t="s">
        <v>65</v>
      </c>
      <c r="J14" s="33" t="s">
        <v>66</v>
      </c>
      <c r="K14" s="33" t="s">
        <v>67</v>
      </c>
      <c r="L14" s="33" t="s">
        <v>68</v>
      </c>
      <c r="M14" s="33" t="s">
        <v>69</v>
      </c>
      <c r="N14" s="33" t="s">
        <v>74</v>
      </c>
      <c r="O14" s="33" t="s">
        <v>75</v>
      </c>
      <c r="P14" s="35" t="s">
        <v>54</v>
      </c>
      <c r="Q14" s="35" t="s">
        <v>55</v>
      </c>
      <c r="R14" s="35" t="s">
        <v>56</v>
      </c>
      <c r="S14" s="33" t="s">
        <v>72</v>
      </c>
      <c r="T14" s="33" t="s">
        <v>73</v>
      </c>
      <c r="U14" s="35" t="s">
        <v>58</v>
      </c>
      <c r="V14" s="35" t="s">
        <v>59</v>
      </c>
      <c r="W14" s="35" t="s">
        <v>60</v>
      </c>
      <c r="X14" s="35" t="s">
        <v>61</v>
      </c>
      <c r="Y14" s="35" t="s">
        <v>62</v>
      </c>
    </row>
    <row r="15" spans="2:25" ht="30" x14ac:dyDescent="0.25">
      <c r="B15" s="37" t="s">
        <v>348</v>
      </c>
      <c r="C15" s="38" t="s">
        <v>349</v>
      </c>
      <c r="D15" s="38" t="s">
        <v>350</v>
      </c>
      <c r="E15" s="38" t="s">
        <v>351</v>
      </c>
      <c r="F15" s="38" t="s">
        <v>352</v>
      </c>
      <c r="G15" s="37">
        <v>1131</v>
      </c>
      <c r="H15" s="39">
        <v>1003</v>
      </c>
      <c r="I15" s="37">
        <v>5</v>
      </c>
      <c r="J15" s="37">
        <v>21</v>
      </c>
      <c r="K15" s="38" t="s">
        <v>353</v>
      </c>
      <c r="L15" s="40">
        <v>0</v>
      </c>
      <c r="M15" s="37" t="s">
        <v>354</v>
      </c>
      <c r="N15" s="37">
        <v>20150316</v>
      </c>
      <c r="O15" s="37">
        <v>20180315</v>
      </c>
      <c r="P15" s="41">
        <v>26411.19</v>
      </c>
      <c r="Q15" s="42">
        <v>0</v>
      </c>
      <c r="R15" s="43" t="s">
        <v>355</v>
      </c>
      <c r="S15" s="37" t="s">
        <v>355</v>
      </c>
      <c r="T15" s="43" t="s">
        <v>356</v>
      </c>
      <c r="U15" s="390" t="s">
        <v>357</v>
      </c>
      <c r="V15" s="43" t="s">
        <v>360</v>
      </c>
      <c r="W15" s="38" t="s">
        <v>358</v>
      </c>
      <c r="X15" s="44" t="s">
        <v>358</v>
      </c>
      <c r="Y15" s="42" t="s">
        <v>359</v>
      </c>
    </row>
    <row r="16" spans="2:25" x14ac:dyDescent="0.25">
      <c r="B16" s="37"/>
      <c r="C16" s="38"/>
      <c r="D16" s="38"/>
      <c r="E16" s="38"/>
      <c r="F16" s="38"/>
      <c r="G16" s="37"/>
      <c r="H16" s="39"/>
      <c r="I16" s="37"/>
      <c r="J16" s="37"/>
      <c r="K16" s="38"/>
      <c r="L16" s="40"/>
      <c r="M16" s="37"/>
      <c r="N16" s="37"/>
      <c r="O16" s="37"/>
      <c r="P16" s="41"/>
      <c r="Q16" s="42"/>
      <c r="R16" s="43"/>
      <c r="S16" s="37"/>
      <c r="T16" s="43"/>
      <c r="U16" s="38"/>
      <c r="V16" s="43"/>
      <c r="W16" s="38"/>
      <c r="X16" s="44"/>
      <c r="Y16" s="42"/>
    </row>
    <row r="17" spans="2:25" x14ac:dyDescent="0.25">
      <c r="B17" s="37"/>
      <c r="C17" s="38"/>
      <c r="D17" s="38"/>
      <c r="E17" s="38"/>
      <c r="F17" s="38"/>
      <c r="G17" s="37"/>
      <c r="H17" s="39"/>
      <c r="I17" s="37"/>
      <c r="J17" s="37"/>
      <c r="K17" s="38"/>
      <c r="L17" s="40"/>
      <c r="M17" s="37"/>
      <c r="N17" s="37"/>
      <c r="O17" s="37"/>
      <c r="P17" s="41"/>
      <c r="Q17" s="42"/>
      <c r="R17" s="43"/>
      <c r="S17" s="37"/>
      <c r="T17" s="43"/>
      <c r="U17" s="38"/>
      <c r="V17" s="43"/>
      <c r="W17" s="38"/>
      <c r="X17" s="44"/>
      <c r="Y17" s="42"/>
    </row>
    <row r="18" spans="2:25" x14ac:dyDescent="0.25">
      <c r="B18" s="37"/>
      <c r="C18" s="38"/>
      <c r="D18" s="38"/>
      <c r="E18" s="38"/>
      <c r="F18" s="38"/>
      <c r="G18" s="37"/>
      <c r="H18" s="39"/>
      <c r="I18" s="37"/>
      <c r="J18" s="37"/>
      <c r="K18" s="38"/>
      <c r="L18" s="40"/>
      <c r="M18" s="37"/>
      <c r="N18" s="37"/>
      <c r="O18" s="37"/>
      <c r="P18" s="41"/>
      <c r="Q18" s="42"/>
      <c r="R18" s="43"/>
      <c r="S18" s="37"/>
      <c r="T18" s="43"/>
      <c r="U18" s="38"/>
      <c r="V18" s="43"/>
      <c r="W18" s="38"/>
      <c r="X18" s="44"/>
      <c r="Y18" s="42"/>
    </row>
    <row r="19" spans="2:25" x14ac:dyDescent="0.25">
      <c r="B19" s="37"/>
      <c r="C19" s="38"/>
      <c r="D19" s="38"/>
      <c r="E19" s="38"/>
      <c r="F19" s="38"/>
      <c r="G19" s="37"/>
      <c r="H19" s="39"/>
      <c r="I19" s="37"/>
      <c r="J19" s="37"/>
      <c r="K19" s="38"/>
      <c r="L19" s="40"/>
      <c r="M19" s="37"/>
      <c r="N19" s="37"/>
      <c r="O19" s="37"/>
      <c r="P19" s="41"/>
      <c r="Q19" s="42"/>
      <c r="R19" s="43"/>
      <c r="S19" s="37"/>
      <c r="T19" s="43"/>
      <c r="U19" s="38"/>
      <c r="V19" s="43"/>
      <c r="W19" s="38"/>
      <c r="X19" s="44"/>
      <c r="Y19" s="42"/>
    </row>
    <row r="20" spans="2:25" x14ac:dyDescent="0.25">
      <c r="B20" s="45" t="s">
        <v>76</v>
      </c>
      <c r="C20" s="46">
        <v>1</v>
      </c>
      <c r="D20" s="47"/>
      <c r="E20" s="47"/>
      <c r="F20" s="47"/>
      <c r="G20" s="47"/>
      <c r="H20" s="47"/>
      <c r="I20" s="48"/>
      <c r="J20" s="47"/>
      <c r="K20" s="47" t="s">
        <v>77</v>
      </c>
      <c r="L20" s="48"/>
      <c r="M20" s="49">
        <v>1</v>
      </c>
      <c r="N20" s="443" t="s">
        <v>8</v>
      </c>
      <c r="O20" s="443"/>
      <c r="P20" s="50">
        <f>SUBTOTAL(109,Tabla1[Percepciones pagadas en el Periodo de Comisión con Presupuesto Federal*])</f>
        <v>26411.19</v>
      </c>
      <c r="Q20" s="51"/>
      <c r="R20" s="51"/>
      <c r="S20" s="51"/>
      <c r="T20" s="51"/>
      <c r="U20" s="51"/>
      <c r="V20" s="51"/>
      <c r="W20" s="51"/>
      <c r="X20" s="51"/>
      <c r="Y20" s="52"/>
    </row>
    <row r="21" spans="2:25" x14ac:dyDescent="0.25">
      <c r="B21" s="53"/>
      <c r="C21" s="54"/>
      <c r="D21" s="54"/>
      <c r="E21" s="54"/>
      <c r="F21" s="54"/>
      <c r="G21" s="54"/>
      <c r="H21" s="54"/>
      <c r="I21" s="54"/>
      <c r="J21" s="54"/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7"/>
    </row>
    <row r="22" spans="2:25" x14ac:dyDescent="0.25">
      <c r="B22" s="53"/>
      <c r="C22" s="54"/>
      <c r="D22" s="54"/>
      <c r="E22" s="54"/>
      <c r="F22" s="54"/>
      <c r="G22" s="54"/>
      <c r="H22" s="54"/>
      <c r="I22" s="54"/>
      <c r="J22" s="54"/>
      <c r="K22" s="55"/>
      <c r="L22" s="56"/>
      <c r="M22" s="441" t="s">
        <v>9</v>
      </c>
      <c r="N22" s="441"/>
      <c r="O22" s="441"/>
      <c r="P22" s="56"/>
      <c r="Q22" s="50">
        <v>0</v>
      </c>
      <c r="R22" s="56"/>
      <c r="S22" s="56"/>
      <c r="T22" s="56"/>
      <c r="U22" s="56"/>
      <c r="V22" s="56"/>
      <c r="W22" s="56"/>
      <c r="X22" s="56"/>
      <c r="Y22" s="57"/>
    </row>
    <row r="23" spans="2:25" x14ac:dyDescent="0.25">
      <c r="B23" s="58"/>
      <c r="C23" s="59"/>
      <c r="D23" s="59"/>
      <c r="E23" s="60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 t="s">
        <v>78</v>
      </c>
      <c r="X23" s="59"/>
      <c r="Y23" s="61"/>
    </row>
    <row r="24" spans="2:25" x14ac:dyDescent="0.25">
      <c r="B24" s="62" t="s">
        <v>79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</row>
    <row r="25" spans="2:25" x14ac:dyDescent="0.25">
      <c r="B25" s="62" t="s">
        <v>80</v>
      </c>
      <c r="C25" s="63"/>
      <c r="D25" s="63"/>
      <c r="E25" s="64"/>
      <c r="F25" s="55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</row>
    <row r="26" spans="2:25" x14ac:dyDescent="0.25">
      <c r="B26" s="63"/>
      <c r="C26" s="63"/>
      <c r="D26" s="63"/>
      <c r="E26" s="63"/>
      <c r="F26" s="65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</row>
  </sheetData>
  <mergeCells count="18">
    <mergeCell ref="V11:V12"/>
    <mergeCell ref="W11:W12"/>
    <mergeCell ref="X11:X12"/>
    <mergeCell ref="Y11:Y12"/>
    <mergeCell ref="N20:O20"/>
    <mergeCell ref="S11:T11"/>
    <mergeCell ref="U11:U12"/>
    <mergeCell ref="M22:O22"/>
    <mergeCell ref="N11:O11"/>
    <mergeCell ref="P11:P12"/>
    <mergeCell ref="Q11:Q12"/>
    <mergeCell ref="R11:R12"/>
    <mergeCell ref="G11:M11"/>
    <mergeCell ref="B11:B12"/>
    <mergeCell ref="C11:C12"/>
    <mergeCell ref="D11:D12"/>
    <mergeCell ref="E11:E12"/>
    <mergeCell ref="F11:F12"/>
  </mergeCells>
  <dataValidations count="1">
    <dataValidation allowBlank="1" showInputMessage="1" showErrorMessage="1" sqref="W8"/>
  </dataValidations>
  <pageMargins left="0.70866141732283472" right="0.70866141732283472" top="0.74803149606299213" bottom="0.74803149606299213" header="0.31496062992125984" footer="0.31496062992125984"/>
  <pageSetup scale="28" fitToHeight="0" orientation="landscape" r:id="rId1"/>
  <headerFooter>
    <oddFooter>&amp;L&amp;G</oddFooter>
  </headerFooter>
  <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9:U25"/>
  <sheetViews>
    <sheetView topLeftCell="K1" workbookViewId="0">
      <selection activeCell="U10" sqref="U10"/>
    </sheetView>
  </sheetViews>
  <sheetFormatPr baseColWidth="10" defaultRowHeight="14.25" x14ac:dyDescent="0.2"/>
  <cols>
    <col min="1" max="1" width="3.5703125" style="71" customWidth="1"/>
    <col min="2" max="2" width="16.5703125" style="71" customWidth="1"/>
    <col min="3" max="3" width="17.7109375" style="71" bestFit="1" customWidth="1"/>
    <col min="4" max="4" width="23.85546875" style="71" bestFit="1" customWidth="1"/>
    <col min="5" max="5" width="48.5703125" style="71" customWidth="1"/>
    <col min="6" max="6" width="37" style="71" bestFit="1" customWidth="1"/>
    <col min="7" max="7" width="11.85546875" style="71" customWidth="1"/>
    <col min="8" max="8" width="6.7109375" style="71" customWidth="1"/>
    <col min="9" max="9" width="6.85546875" style="71" customWidth="1"/>
    <col min="10" max="10" width="6.7109375" style="71" customWidth="1"/>
    <col min="11" max="11" width="8.7109375" style="71" customWidth="1"/>
    <col min="12" max="13" width="8.85546875" style="71" customWidth="1"/>
    <col min="14" max="15" width="11.28515625" style="71" customWidth="1"/>
    <col min="16" max="16" width="15.42578125" style="71" customWidth="1"/>
    <col min="17" max="17" width="14.85546875" style="71" customWidth="1"/>
    <col min="18" max="18" width="13.140625" style="71" bestFit="1" customWidth="1"/>
    <col min="19" max="19" width="5.5703125" style="71" customWidth="1"/>
    <col min="20" max="20" width="13.140625" style="71" bestFit="1" customWidth="1"/>
    <col min="21" max="21" width="40" style="71" bestFit="1" customWidth="1"/>
    <col min="22" max="248" width="11.42578125" style="71" customWidth="1"/>
    <col min="249" max="249" width="3.5703125" style="71" customWidth="1"/>
    <col min="250" max="250" width="4.5703125" style="71" customWidth="1"/>
    <col min="251" max="252" width="16.5703125" style="71" customWidth="1"/>
    <col min="253" max="253" width="34.42578125" style="71" customWidth="1"/>
    <col min="254" max="16384" width="11.42578125" style="71"/>
  </cols>
  <sheetData>
    <row r="9" spans="2:21" s="75" customFormat="1" ht="18.75" x14ac:dyDescent="0.3">
      <c r="B9" s="72" t="s">
        <v>81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4"/>
    </row>
    <row r="10" spans="2:21" s="75" customFormat="1" ht="18.75" x14ac:dyDescent="0.3">
      <c r="B10" s="447" t="s">
        <v>301</v>
      </c>
      <c r="C10" s="448"/>
      <c r="D10" s="448"/>
      <c r="E10" s="448"/>
      <c r="F10" s="448"/>
      <c r="G10" s="448"/>
      <c r="H10" s="23"/>
      <c r="I10" s="23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/>
      <c r="U10" s="26" t="s">
        <v>1969</v>
      </c>
    </row>
    <row r="11" spans="2:21" s="36" customFormat="1" ht="15" x14ac:dyDescent="0.25"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1"/>
    </row>
    <row r="12" spans="2:21" ht="20.25" x14ac:dyDescent="0.3">
      <c r="B12" s="8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4"/>
      <c r="O12" s="84"/>
      <c r="P12" s="84"/>
    </row>
    <row r="13" spans="2:21" s="86" customFormat="1" ht="12.75" x14ac:dyDescent="0.2">
      <c r="B13" s="440" t="s">
        <v>47</v>
      </c>
      <c r="C13" s="446" t="s">
        <v>48</v>
      </c>
      <c r="D13" s="446" t="s">
        <v>49</v>
      </c>
      <c r="E13" s="446" t="s">
        <v>82</v>
      </c>
      <c r="F13" s="440" t="s">
        <v>51</v>
      </c>
      <c r="G13" s="449" t="s">
        <v>52</v>
      </c>
      <c r="H13" s="449"/>
      <c r="I13" s="449"/>
      <c r="J13" s="449"/>
      <c r="K13" s="449"/>
      <c r="L13" s="449"/>
      <c r="M13" s="449"/>
      <c r="N13" s="446" t="s">
        <v>83</v>
      </c>
      <c r="O13" s="446"/>
      <c r="P13" s="446" t="s">
        <v>84</v>
      </c>
      <c r="Q13" s="446" t="s">
        <v>85</v>
      </c>
      <c r="R13" s="440" t="s">
        <v>56</v>
      </c>
      <c r="S13" s="444" t="s">
        <v>86</v>
      </c>
      <c r="T13" s="445"/>
      <c r="U13" s="446" t="s">
        <v>87</v>
      </c>
    </row>
    <row r="14" spans="2:21" s="86" customFormat="1" ht="38.25" x14ac:dyDescent="0.2">
      <c r="B14" s="440"/>
      <c r="C14" s="446"/>
      <c r="D14" s="446"/>
      <c r="E14" s="446"/>
      <c r="F14" s="440"/>
      <c r="G14" s="33" t="s">
        <v>63</v>
      </c>
      <c r="H14" s="33" t="s">
        <v>64</v>
      </c>
      <c r="I14" s="33" t="s">
        <v>65</v>
      </c>
      <c r="J14" s="33" t="s">
        <v>66</v>
      </c>
      <c r="K14" s="33" t="s">
        <v>67</v>
      </c>
      <c r="L14" s="34" t="s">
        <v>68</v>
      </c>
      <c r="M14" s="33" t="s">
        <v>69</v>
      </c>
      <c r="N14" s="33" t="s">
        <v>70</v>
      </c>
      <c r="O14" s="33" t="s">
        <v>71</v>
      </c>
      <c r="P14" s="446"/>
      <c r="Q14" s="446"/>
      <c r="R14" s="440"/>
      <c r="S14" s="33" t="s">
        <v>72</v>
      </c>
      <c r="T14" s="87" t="s">
        <v>88</v>
      </c>
      <c r="U14" s="446"/>
    </row>
    <row r="15" spans="2:21" s="89" customFormat="1" ht="12.75" x14ac:dyDescent="0.2">
      <c r="B15" s="88"/>
      <c r="C15" s="88"/>
      <c r="D15" s="88"/>
      <c r="E15" s="88"/>
      <c r="G15" s="88"/>
      <c r="H15" s="88"/>
      <c r="I15" s="88"/>
      <c r="J15" s="88"/>
      <c r="K15" s="88"/>
      <c r="L15" s="88"/>
      <c r="M15" s="88"/>
      <c r="R15" s="88"/>
      <c r="S15" s="90"/>
    </row>
    <row r="16" spans="2:21" s="36" customFormat="1" ht="76.5" hidden="1" x14ac:dyDescent="0.25">
      <c r="B16" s="91" t="s">
        <v>47</v>
      </c>
      <c r="C16" s="91" t="s">
        <v>48</v>
      </c>
      <c r="D16" s="91" t="s">
        <v>49</v>
      </c>
      <c r="E16" s="91" t="s">
        <v>82</v>
      </c>
      <c r="F16" s="91" t="s">
        <v>51</v>
      </c>
      <c r="G16" s="66" t="s">
        <v>63</v>
      </c>
      <c r="H16" s="66" t="s">
        <v>64</v>
      </c>
      <c r="I16" s="66" t="s">
        <v>65</v>
      </c>
      <c r="J16" s="66" t="s">
        <v>66</v>
      </c>
      <c r="K16" s="66" t="s">
        <v>67</v>
      </c>
      <c r="L16" s="66" t="s">
        <v>68</v>
      </c>
      <c r="M16" s="66" t="s">
        <v>69</v>
      </c>
      <c r="N16" s="66" t="s">
        <v>89</v>
      </c>
      <c r="O16" s="66" t="s">
        <v>90</v>
      </c>
      <c r="P16" s="91" t="s">
        <v>84</v>
      </c>
      <c r="Q16" s="91" t="s">
        <v>85</v>
      </c>
      <c r="R16" s="91" t="s">
        <v>56</v>
      </c>
      <c r="S16" s="66" t="s">
        <v>91</v>
      </c>
      <c r="T16" s="66" t="s">
        <v>92</v>
      </c>
      <c r="U16" s="91" t="s">
        <v>87</v>
      </c>
    </row>
    <row r="17" spans="2:21" s="36" customFormat="1" ht="15" x14ac:dyDescent="0.25">
      <c r="B17" s="92"/>
      <c r="C17" s="93"/>
      <c r="D17" s="93"/>
      <c r="E17" s="94"/>
      <c r="F17" s="93"/>
      <c r="G17" s="95"/>
      <c r="H17" s="96"/>
      <c r="I17" s="95"/>
      <c r="J17" s="95"/>
      <c r="K17" s="97"/>
      <c r="L17" s="98"/>
      <c r="M17" s="95"/>
      <c r="N17" s="99"/>
      <c r="O17" s="99"/>
      <c r="P17" s="100"/>
      <c r="Q17" s="101"/>
      <c r="R17" s="93"/>
      <c r="S17" s="99"/>
      <c r="T17" s="102"/>
      <c r="U17" s="94"/>
    </row>
    <row r="18" spans="2:21" ht="15" x14ac:dyDescent="0.25">
      <c r="B18" s="92"/>
      <c r="C18" s="93"/>
      <c r="D18" s="93"/>
      <c r="E18" s="94"/>
      <c r="F18" s="93"/>
      <c r="G18" s="95"/>
      <c r="H18" s="96"/>
      <c r="I18" s="95"/>
      <c r="J18" s="95"/>
      <c r="K18" s="97"/>
      <c r="L18" s="98"/>
      <c r="M18" s="95"/>
      <c r="N18" s="99"/>
      <c r="O18" s="99"/>
      <c r="P18" s="100"/>
      <c r="Q18" s="101"/>
      <c r="R18" s="93"/>
      <c r="S18" s="99"/>
      <c r="T18" s="102"/>
      <c r="U18" s="94"/>
    </row>
    <row r="19" spans="2:21" ht="15" x14ac:dyDescent="0.25">
      <c r="B19" s="92"/>
      <c r="C19" s="93"/>
      <c r="D19" s="93"/>
      <c r="E19" s="94"/>
      <c r="F19" s="93"/>
      <c r="G19" s="95"/>
      <c r="H19" s="96"/>
      <c r="I19" s="95"/>
      <c r="J19" s="95"/>
      <c r="K19" s="97"/>
      <c r="L19" s="98"/>
      <c r="M19" s="95"/>
      <c r="N19" s="99"/>
      <c r="O19" s="99"/>
      <c r="P19" s="100"/>
      <c r="Q19" s="101"/>
      <c r="R19" s="93"/>
      <c r="S19" s="99"/>
      <c r="T19" s="102"/>
      <c r="U19" s="94"/>
    </row>
    <row r="20" spans="2:21" ht="15" x14ac:dyDescent="0.25">
      <c r="B20" s="103" t="s">
        <v>76</v>
      </c>
      <c r="C20" s="49"/>
      <c r="D20" s="104"/>
      <c r="E20" s="104"/>
      <c r="F20" s="104"/>
      <c r="G20" s="104"/>
      <c r="H20" s="104"/>
      <c r="I20" s="104"/>
      <c r="J20" s="48"/>
      <c r="K20" s="104" t="s">
        <v>77</v>
      </c>
      <c r="L20" s="48"/>
      <c r="M20" s="105"/>
      <c r="N20" s="443" t="s">
        <v>8</v>
      </c>
      <c r="O20" s="443"/>
      <c r="P20" s="106">
        <f>SUBTOTAL(109,Tabla3[Percepciones pagadas en el Periodo de la Licencia con Presupuesto Federal*])</f>
        <v>0</v>
      </c>
      <c r="Q20" s="107"/>
      <c r="R20" s="107"/>
      <c r="S20" s="107"/>
      <c r="T20" s="107"/>
      <c r="U20" s="108"/>
    </row>
    <row r="21" spans="2:21" x14ac:dyDescent="0.2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9"/>
      <c r="M21" s="107"/>
      <c r="N21" s="56"/>
      <c r="O21" s="107"/>
      <c r="P21" s="107"/>
      <c r="Q21" s="107"/>
      <c r="R21" s="107"/>
      <c r="S21" s="107"/>
      <c r="T21" s="107"/>
      <c r="U21" s="108"/>
    </row>
    <row r="22" spans="2:21" ht="15" x14ac:dyDescent="0.25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9"/>
      <c r="M22" s="107"/>
      <c r="N22" s="110" t="s">
        <v>9</v>
      </c>
      <c r="O22" s="110"/>
      <c r="P22" s="106"/>
      <c r="R22" s="107"/>
      <c r="S22" s="107"/>
      <c r="T22" s="107"/>
      <c r="U22" s="108"/>
    </row>
    <row r="23" spans="2:21" x14ac:dyDescent="0.2">
      <c r="B23" s="58"/>
      <c r="C23" s="111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61"/>
    </row>
    <row r="24" spans="2:21" x14ac:dyDescent="0.2">
      <c r="B24" s="62" t="s">
        <v>93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pans="2:21" x14ac:dyDescent="0.2">
      <c r="B25" s="62" t="s">
        <v>80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</sheetData>
  <mergeCells count="14">
    <mergeCell ref="N20:O20"/>
    <mergeCell ref="N13:O13"/>
    <mergeCell ref="P13:P14"/>
    <mergeCell ref="Q13:Q14"/>
    <mergeCell ref="R13:R14"/>
    <mergeCell ref="S13:T13"/>
    <mergeCell ref="U13:U14"/>
    <mergeCell ref="B10:G10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T10 B10"/>
  </dataValidations>
  <pageMargins left="0.70866141732283472" right="0.70866141732283472" top="0.74803149606299213" bottom="0.74803149606299213" header="0.31496062992125984" footer="0.31496062992125984"/>
  <pageSetup scale="37" fitToHeight="0" orientation="landscape" r:id="rId1"/>
  <headerFooter>
    <oddFooter>&amp;L&amp;G</oddFooter>
  </headerFooter>
  <drawing r:id="rId2"/>
  <legacyDrawingHF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30"/>
  <sheetViews>
    <sheetView workbookViewId="0">
      <selection activeCell="B10" sqref="B10:K10"/>
    </sheetView>
  </sheetViews>
  <sheetFormatPr baseColWidth="10" defaultRowHeight="15" x14ac:dyDescent="0.25"/>
  <cols>
    <col min="1" max="1" width="3.7109375" customWidth="1"/>
    <col min="2" max="2" width="15.140625" customWidth="1"/>
    <col min="3" max="3" width="17.7109375" customWidth="1"/>
    <col min="4" max="4" width="23.85546875" customWidth="1"/>
    <col min="5" max="5" width="42.42578125" customWidth="1"/>
    <col min="6" max="6" width="12.42578125" customWidth="1"/>
    <col min="7" max="7" width="6.85546875" customWidth="1"/>
    <col min="8" max="8" width="7.42578125" customWidth="1"/>
    <col min="9" max="9" width="7.5703125" customWidth="1"/>
    <col min="10" max="10" width="10.140625" customWidth="1"/>
    <col min="11" max="11" width="8.28515625" customWidth="1"/>
    <col min="12" max="12" width="8.5703125" customWidth="1"/>
    <col min="13" max="13" width="12.7109375" customWidth="1"/>
    <col min="14" max="14" width="11.42578125" customWidth="1"/>
    <col min="15" max="15" width="23.42578125" customWidth="1"/>
    <col min="16" max="16" width="10" customWidth="1"/>
    <col min="17" max="17" width="9.140625" customWidth="1"/>
    <col min="18" max="18" width="12.28515625" customWidth="1"/>
    <col min="19" max="19" width="16.28515625" bestFit="1" customWidth="1"/>
  </cols>
  <sheetData>
    <row r="1" spans="2:20" ht="15" customHeight="1" x14ac:dyDescent="0.25"/>
    <row r="2" spans="2:20" ht="15" customHeight="1" x14ac:dyDescent="0.25"/>
    <row r="3" spans="2:20" ht="15" customHeight="1" x14ac:dyDescent="0.25"/>
    <row r="4" spans="2:20" ht="15" customHeight="1" x14ac:dyDescent="0.25"/>
    <row r="5" spans="2:20" ht="15" customHeight="1" x14ac:dyDescent="0.25"/>
    <row r="6" spans="2:20" ht="15" customHeight="1" x14ac:dyDescent="0.25"/>
    <row r="7" spans="2:20" ht="15" customHeight="1" x14ac:dyDescent="0.25"/>
    <row r="8" spans="2:20" ht="15" customHeight="1" x14ac:dyDescent="0.25"/>
    <row r="9" spans="2:20" s="75" customFormat="1" ht="18.75" x14ac:dyDescent="0.3">
      <c r="B9" s="72" t="s">
        <v>94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4"/>
    </row>
    <row r="10" spans="2:20" s="75" customFormat="1" ht="18.75" x14ac:dyDescent="0.3">
      <c r="B10" s="447" t="s">
        <v>301</v>
      </c>
      <c r="C10" s="448"/>
      <c r="D10" s="448"/>
      <c r="E10" s="448"/>
      <c r="F10" s="448"/>
      <c r="G10" s="448"/>
      <c r="H10" s="448"/>
      <c r="I10" s="448"/>
      <c r="J10" s="448"/>
      <c r="K10" s="448"/>
      <c r="L10" s="76"/>
      <c r="M10" s="76"/>
      <c r="N10" s="76"/>
      <c r="O10" s="76"/>
      <c r="P10" s="76"/>
      <c r="Q10" s="77"/>
      <c r="R10" s="26" t="s">
        <v>1969</v>
      </c>
      <c r="S10" s="78"/>
    </row>
    <row r="11" spans="2:20" s="36" customFormat="1" x14ac:dyDescent="0.25"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112"/>
    </row>
    <row r="12" spans="2:20" ht="15.75" thickBot="1" x14ac:dyDescent="0.3"/>
    <row r="13" spans="2:20" ht="22.5" customHeight="1" x14ac:dyDescent="0.25">
      <c r="B13" s="440" t="s">
        <v>47</v>
      </c>
      <c r="C13" s="452" t="s">
        <v>95</v>
      </c>
      <c r="D13" s="452" t="s">
        <v>49</v>
      </c>
      <c r="E13" s="452" t="s">
        <v>50</v>
      </c>
      <c r="F13" s="454" t="s">
        <v>52</v>
      </c>
      <c r="G13" s="455"/>
      <c r="H13" s="455"/>
      <c r="I13" s="455"/>
      <c r="J13" s="455"/>
      <c r="K13" s="455"/>
      <c r="L13" s="456"/>
      <c r="M13" s="457" t="s">
        <v>96</v>
      </c>
      <c r="N13" s="450" t="s">
        <v>97</v>
      </c>
      <c r="O13" s="450" t="s">
        <v>98</v>
      </c>
      <c r="P13" s="459" t="s">
        <v>99</v>
      </c>
      <c r="Q13" s="459"/>
      <c r="R13" s="450" t="s">
        <v>100</v>
      </c>
      <c r="S13" s="450" t="s">
        <v>101</v>
      </c>
    </row>
    <row r="14" spans="2:20" ht="39" thickBot="1" x14ac:dyDescent="0.3">
      <c r="B14" s="440"/>
      <c r="C14" s="453"/>
      <c r="D14" s="453"/>
      <c r="E14" s="453"/>
      <c r="F14" s="33" t="s">
        <v>63</v>
      </c>
      <c r="G14" s="33" t="s">
        <v>64</v>
      </c>
      <c r="H14" s="33" t="s">
        <v>65</v>
      </c>
      <c r="I14" s="33" t="s">
        <v>66</v>
      </c>
      <c r="J14" s="33" t="s">
        <v>67</v>
      </c>
      <c r="K14" s="34" t="s">
        <v>68</v>
      </c>
      <c r="L14" s="33" t="s">
        <v>69</v>
      </c>
      <c r="M14" s="458"/>
      <c r="N14" s="451"/>
      <c r="O14" s="451"/>
      <c r="P14" s="113" t="s">
        <v>102</v>
      </c>
      <c r="Q14" s="113" t="s">
        <v>103</v>
      </c>
      <c r="R14" s="451"/>
      <c r="S14" s="451"/>
    </row>
    <row r="16" spans="2:20" ht="64.5" hidden="1" thickBot="1" x14ac:dyDescent="0.3">
      <c r="B16" s="114" t="s">
        <v>47</v>
      </c>
      <c r="C16" s="115" t="s">
        <v>95</v>
      </c>
      <c r="D16" s="115" t="s">
        <v>49</v>
      </c>
      <c r="E16" s="116" t="s">
        <v>50</v>
      </c>
      <c r="F16" s="113" t="s">
        <v>63</v>
      </c>
      <c r="G16" s="113" t="s">
        <v>64</v>
      </c>
      <c r="H16" s="113" t="s">
        <v>65</v>
      </c>
      <c r="I16" s="113" t="s">
        <v>66</v>
      </c>
      <c r="J16" s="113" t="s">
        <v>67</v>
      </c>
      <c r="K16" s="113" t="s">
        <v>104</v>
      </c>
      <c r="L16" s="113" t="s">
        <v>105</v>
      </c>
      <c r="M16" s="117" t="s">
        <v>96</v>
      </c>
      <c r="N16" s="117" t="s">
        <v>97</v>
      </c>
      <c r="O16" s="117" t="s">
        <v>98</v>
      </c>
      <c r="P16" s="113" t="s">
        <v>106</v>
      </c>
      <c r="Q16" s="113" t="s">
        <v>107</v>
      </c>
      <c r="R16" s="117" t="s">
        <v>100</v>
      </c>
      <c r="S16" s="117" t="s">
        <v>101</v>
      </c>
      <c r="T16" s="118"/>
    </row>
    <row r="17" spans="2:20" x14ac:dyDescent="0.25">
      <c r="B17" s="119"/>
      <c r="C17" s="120"/>
      <c r="D17" s="120"/>
      <c r="E17" s="121"/>
      <c r="F17" s="122"/>
      <c r="G17" s="123"/>
      <c r="H17" s="124"/>
      <c r="I17" s="124"/>
      <c r="J17" s="125"/>
      <c r="K17" s="126"/>
      <c r="L17" s="127"/>
      <c r="M17" s="128"/>
      <c r="N17" s="128"/>
      <c r="O17" s="121"/>
      <c r="P17" s="129"/>
      <c r="Q17" s="129"/>
      <c r="R17" s="128"/>
      <c r="S17" s="130"/>
      <c r="T17" s="118"/>
    </row>
    <row r="18" spans="2:20" x14ac:dyDescent="0.25">
      <c r="B18" s="119"/>
      <c r="C18" s="120"/>
      <c r="D18" s="120"/>
      <c r="E18" s="121"/>
      <c r="F18" s="122"/>
      <c r="G18" s="123"/>
      <c r="H18" s="124"/>
      <c r="I18" s="124"/>
      <c r="J18" s="125"/>
      <c r="K18" s="126"/>
      <c r="L18" s="127"/>
      <c r="M18" s="128"/>
      <c r="N18" s="128"/>
      <c r="O18" s="121"/>
      <c r="P18" s="129"/>
      <c r="Q18" s="129"/>
      <c r="R18" s="128"/>
      <c r="S18" s="130"/>
      <c r="T18" s="118"/>
    </row>
    <row r="19" spans="2:20" x14ac:dyDescent="0.25">
      <c r="B19" s="119"/>
      <c r="C19" s="120"/>
      <c r="D19" s="120"/>
      <c r="E19" s="121"/>
      <c r="F19" s="122"/>
      <c r="G19" s="123"/>
      <c r="H19" s="124"/>
      <c r="I19" s="124"/>
      <c r="J19" s="125"/>
      <c r="K19" s="126"/>
      <c r="L19" s="127"/>
      <c r="M19" s="128"/>
      <c r="N19" s="128"/>
      <c r="O19" s="121"/>
      <c r="P19" s="129"/>
      <c r="Q19" s="129"/>
      <c r="R19" s="128"/>
      <c r="S19" s="130"/>
      <c r="T19" s="118"/>
    </row>
    <row r="20" spans="2:20" x14ac:dyDescent="0.25">
      <c r="B20" s="119"/>
      <c r="C20" s="120"/>
      <c r="D20" s="120"/>
      <c r="E20" s="121"/>
      <c r="F20" s="122"/>
      <c r="G20" s="123"/>
      <c r="H20" s="124"/>
      <c r="I20" s="124"/>
      <c r="J20" s="125"/>
      <c r="K20" s="126"/>
      <c r="L20" s="127"/>
      <c r="M20" s="128"/>
      <c r="N20" s="128"/>
      <c r="O20" s="121"/>
      <c r="P20" s="129"/>
      <c r="Q20" s="129"/>
      <c r="R20" s="128"/>
      <c r="S20" s="130"/>
      <c r="T20" s="118"/>
    </row>
    <row r="21" spans="2:20" x14ac:dyDescent="0.25">
      <c r="B21" s="119"/>
      <c r="C21" s="120"/>
      <c r="D21" s="120"/>
      <c r="E21" s="121"/>
      <c r="F21" s="122"/>
      <c r="G21" s="123"/>
      <c r="H21" s="124"/>
      <c r="I21" s="124"/>
      <c r="J21" s="125"/>
      <c r="K21" s="126"/>
      <c r="L21" s="127"/>
      <c r="M21" s="128"/>
      <c r="N21" s="128"/>
      <c r="O21" s="121"/>
      <c r="P21" s="129"/>
      <c r="Q21" s="129"/>
      <c r="R21" s="128"/>
      <c r="S21" s="130"/>
      <c r="T21" s="118"/>
    </row>
    <row r="22" spans="2:20" x14ac:dyDescent="0.25">
      <c r="B22" s="119"/>
      <c r="C22" s="120"/>
      <c r="D22" s="120"/>
      <c r="E22" s="121"/>
      <c r="F22" s="122"/>
      <c r="G22" s="123"/>
      <c r="H22" s="124"/>
      <c r="I22" s="124"/>
      <c r="J22" s="125"/>
      <c r="K22" s="126"/>
      <c r="L22" s="127"/>
      <c r="M22" s="128"/>
      <c r="N22" s="128"/>
      <c r="O22" s="121"/>
      <c r="P22" s="129"/>
      <c r="Q22" s="129"/>
      <c r="R22" s="128"/>
      <c r="S22" s="130"/>
      <c r="T22" s="118"/>
    </row>
    <row r="23" spans="2:20" x14ac:dyDescent="0.25">
      <c r="B23" s="119"/>
      <c r="C23" s="120"/>
      <c r="D23" s="120"/>
      <c r="E23" s="121"/>
      <c r="F23" s="122"/>
      <c r="G23" s="123"/>
      <c r="H23" s="124"/>
      <c r="I23" s="124"/>
      <c r="J23" s="125"/>
      <c r="K23" s="126"/>
      <c r="L23" s="127"/>
      <c r="M23" s="128"/>
      <c r="N23" s="128"/>
      <c r="O23" s="121"/>
      <c r="P23" s="129"/>
      <c r="Q23" s="129"/>
      <c r="R23" s="128"/>
      <c r="S23" s="130"/>
      <c r="T23" s="118"/>
    </row>
    <row r="24" spans="2:20" x14ac:dyDescent="0.25">
      <c r="B24" s="131" t="s">
        <v>76</v>
      </c>
      <c r="C24" s="49"/>
      <c r="D24" s="132"/>
      <c r="E24" s="133"/>
      <c r="F24" s="133"/>
      <c r="G24" s="134"/>
      <c r="H24" s="135"/>
      <c r="I24" s="135"/>
      <c r="K24" s="136" t="s">
        <v>77</v>
      </c>
      <c r="L24" s="49"/>
      <c r="M24" s="134"/>
      <c r="N24" s="134"/>
      <c r="O24" s="132"/>
      <c r="P24" s="137" t="s">
        <v>108</v>
      </c>
      <c r="Q24" s="133"/>
      <c r="R24" s="138"/>
      <c r="S24" s="139"/>
    </row>
    <row r="25" spans="2:20" x14ac:dyDescent="0.25">
      <c r="B25" s="67"/>
      <c r="C25" s="1"/>
      <c r="D25" s="1"/>
      <c r="E25" s="1"/>
      <c r="F25" s="140"/>
      <c r="G25" s="141"/>
      <c r="H25" s="140"/>
      <c r="I25" s="140"/>
      <c r="J25" s="140"/>
      <c r="K25" s="142"/>
      <c r="L25" s="141"/>
      <c r="M25" s="141"/>
      <c r="N25" s="141"/>
      <c r="O25" s="141"/>
      <c r="P25" s="1"/>
      <c r="Q25" s="1"/>
      <c r="R25" s="1"/>
      <c r="S25" s="68"/>
    </row>
    <row r="26" spans="2:20" x14ac:dyDescent="0.25">
      <c r="B26" s="67"/>
      <c r="C26" s="1"/>
      <c r="D26" s="1"/>
      <c r="E26" s="1"/>
      <c r="F26" s="140"/>
      <c r="G26" s="141"/>
      <c r="H26" s="140"/>
      <c r="I26" s="140"/>
      <c r="J26" s="140"/>
      <c r="K26" s="142"/>
      <c r="L26" s="141"/>
      <c r="M26" s="141"/>
      <c r="N26" s="141"/>
      <c r="O26" s="141"/>
      <c r="P26" s="1"/>
      <c r="Q26" s="1"/>
      <c r="R26" s="1"/>
      <c r="S26" s="68"/>
    </row>
    <row r="27" spans="2:20" x14ac:dyDescent="0.25">
      <c r="B27" s="143"/>
      <c r="C27" s="144"/>
      <c r="D27" s="145"/>
      <c r="E27" s="146"/>
      <c r="F27" s="147"/>
      <c r="G27" s="148"/>
      <c r="H27" s="149"/>
      <c r="I27" s="149"/>
      <c r="J27" s="144"/>
      <c r="K27" s="150"/>
      <c r="L27" s="148"/>
      <c r="M27" s="148"/>
      <c r="N27" s="148"/>
      <c r="O27" s="148"/>
      <c r="P27" s="147"/>
      <c r="Q27" s="147"/>
      <c r="R27" s="144"/>
      <c r="S27" s="151"/>
    </row>
    <row r="28" spans="2:20" x14ac:dyDescent="0.25">
      <c r="B28" s="62" t="s">
        <v>109</v>
      </c>
      <c r="C28" s="71"/>
      <c r="D28" s="71"/>
      <c r="E28" s="7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20" x14ac:dyDescent="0.25">
      <c r="B29" s="62" t="s">
        <v>110</v>
      </c>
      <c r="D29" s="152"/>
      <c r="E29" s="153"/>
    </row>
    <row r="30" spans="2:20" x14ac:dyDescent="0.25">
      <c r="E30" s="154"/>
    </row>
  </sheetData>
  <mergeCells count="12">
    <mergeCell ref="S13:S14"/>
    <mergeCell ref="B10:K10"/>
    <mergeCell ref="B13:B14"/>
    <mergeCell ref="C13:C14"/>
    <mergeCell ref="D13:D14"/>
    <mergeCell ref="E13:E14"/>
    <mergeCell ref="F13:L13"/>
    <mergeCell ref="M13:M14"/>
    <mergeCell ref="N13:N14"/>
    <mergeCell ref="O13:O14"/>
    <mergeCell ref="P13:Q13"/>
    <mergeCell ref="R13:R14"/>
  </mergeCells>
  <dataValidations count="1">
    <dataValidation allowBlank="1" showInputMessage="1" showErrorMessage="1" sqref="Q10 B10"/>
  </dataValidations>
  <pageMargins left="0.70866141732283472" right="0.70866141732283472" top="0.74803149606299213" bottom="0.74803149606299213" header="0.31496062992125984" footer="0.31496062992125984"/>
  <pageSetup scale="47" fitToHeight="0" orientation="landscape" r:id="rId1"/>
  <headerFooter>
    <oddFooter>&amp;L&amp;G</oddFooter>
  </headerFooter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Y473"/>
  <sheetViews>
    <sheetView view="pageBreakPreview" topLeftCell="E160" zoomScale="60" zoomScaleNormal="80" workbookViewId="0">
      <selection activeCell="Y181" sqref="Y181:Y469"/>
    </sheetView>
  </sheetViews>
  <sheetFormatPr baseColWidth="10" defaultColWidth="11" defaultRowHeight="15" x14ac:dyDescent="0.25"/>
  <cols>
    <col min="1" max="1" width="2.85546875" style="36" customWidth="1"/>
    <col min="2" max="2" width="18.28515625" style="36" customWidth="1"/>
    <col min="3" max="3" width="17.140625" style="36" customWidth="1"/>
    <col min="4" max="4" width="23.85546875" style="36" customWidth="1"/>
    <col min="5" max="5" width="42.85546875" style="36" customWidth="1"/>
    <col min="6" max="6" width="13.42578125" style="36" customWidth="1"/>
    <col min="7" max="8" width="9.42578125" style="36" customWidth="1"/>
    <col min="9" max="9" width="10.28515625" style="36" customWidth="1"/>
    <col min="10" max="11" width="9.42578125" style="36" customWidth="1"/>
    <col min="12" max="12" width="10" style="36" customWidth="1"/>
    <col min="13" max="14" width="9.42578125" style="36" customWidth="1"/>
    <col min="15" max="15" width="10" style="36" customWidth="1"/>
    <col min="16" max="17" width="9.42578125" style="36" customWidth="1"/>
    <col min="18" max="18" width="11.5703125" style="36" customWidth="1"/>
    <col min="19" max="20" width="9.42578125" style="36" customWidth="1"/>
    <col min="21" max="21" width="10.42578125" style="36" customWidth="1"/>
    <col min="22" max="22" width="10" style="36" customWidth="1"/>
    <col min="23" max="23" width="8.140625" style="36" customWidth="1"/>
    <col min="24" max="24" width="10.42578125" style="36" customWidth="1"/>
    <col min="25" max="25" width="18.42578125" style="155" customWidth="1"/>
    <col min="26" max="26" width="25.28515625" style="36" customWidth="1"/>
    <col min="27" max="16384" width="11" style="36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ht="15" customHeight="1" x14ac:dyDescent="0.25"/>
    <row r="8" spans="2:25" ht="15" customHeight="1" x14ac:dyDescent="0.25"/>
    <row r="9" spans="2:25" s="75" customFormat="1" ht="18.75" x14ac:dyDescent="0.3">
      <c r="B9" s="156" t="s">
        <v>111</v>
      </c>
      <c r="C9" s="157"/>
      <c r="D9" s="157"/>
      <c r="E9" s="157"/>
      <c r="F9" s="157"/>
      <c r="G9" s="157"/>
      <c r="H9" s="157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4"/>
    </row>
    <row r="10" spans="2:25" s="75" customFormat="1" ht="17.100000000000001" customHeight="1" x14ac:dyDescent="0.3">
      <c r="B10" s="447" t="s">
        <v>301</v>
      </c>
      <c r="C10" s="448"/>
      <c r="D10" s="448"/>
      <c r="E10" s="448"/>
      <c r="F10" s="448"/>
      <c r="G10" s="448"/>
      <c r="H10" s="448"/>
      <c r="I10" s="448"/>
      <c r="J10" s="448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465" t="s">
        <v>1969</v>
      </c>
      <c r="X10" s="465"/>
      <c r="Y10" s="466"/>
    </row>
    <row r="11" spans="2:25" ht="28.5" customHeight="1" x14ac:dyDescent="0.25">
      <c r="B11" s="158"/>
      <c r="C11" s="159"/>
      <c r="D11" s="159"/>
      <c r="E11" s="159"/>
      <c r="F11" s="159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160"/>
    </row>
    <row r="12" spans="2:25" ht="6.95" customHeight="1" x14ac:dyDescent="0.35">
      <c r="G12" s="161"/>
      <c r="H12" s="161"/>
      <c r="I12" s="161"/>
      <c r="J12" s="161"/>
      <c r="K12" s="161"/>
      <c r="L12" s="161"/>
      <c r="M12" s="161"/>
      <c r="N12" s="162"/>
      <c r="O12" s="162"/>
      <c r="Y12" s="36"/>
    </row>
    <row r="13" spans="2:25" ht="22.5" customHeight="1" x14ac:dyDescent="0.25">
      <c r="B13" s="460" t="s">
        <v>47</v>
      </c>
      <c r="C13" s="463" t="s">
        <v>95</v>
      </c>
      <c r="D13" s="463" t="s">
        <v>49</v>
      </c>
      <c r="E13" s="463" t="s">
        <v>50</v>
      </c>
      <c r="F13" s="460" t="s">
        <v>112</v>
      </c>
      <c r="G13" s="449" t="s">
        <v>113</v>
      </c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6" t="s">
        <v>114</v>
      </c>
      <c r="W13" s="446" t="s">
        <v>115</v>
      </c>
      <c r="X13" s="446" t="s">
        <v>116</v>
      </c>
      <c r="Y13" s="446" t="s">
        <v>117</v>
      </c>
    </row>
    <row r="14" spans="2:25" s="155" customFormat="1" ht="22.5" customHeight="1" x14ac:dyDescent="0.25">
      <c r="B14" s="461"/>
      <c r="C14" s="463"/>
      <c r="D14" s="463"/>
      <c r="E14" s="463"/>
      <c r="F14" s="461"/>
      <c r="G14" s="446" t="s">
        <v>118</v>
      </c>
      <c r="H14" s="446"/>
      <c r="I14" s="446"/>
      <c r="J14" s="446" t="s">
        <v>119</v>
      </c>
      <c r="K14" s="446"/>
      <c r="L14" s="446"/>
      <c r="M14" s="446" t="s">
        <v>120</v>
      </c>
      <c r="N14" s="446"/>
      <c r="O14" s="446"/>
      <c r="P14" s="446" t="s">
        <v>121</v>
      </c>
      <c r="Q14" s="446"/>
      <c r="R14" s="446"/>
      <c r="S14" s="446" t="s">
        <v>122</v>
      </c>
      <c r="T14" s="446"/>
      <c r="U14" s="446"/>
      <c r="V14" s="446"/>
      <c r="W14" s="446"/>
      <c r="X14" s="446"/>
      <c r="Y14" s="446"/>
    </row>
    <row r="15" spans="2:25" s="155" customFormat="1" ht="29.25" customHeight="1" x14ac:dyDescent="0.25">
      <c r="B15" s="462"/>
      <c r="C15" s="463"/>
      <c r="D15" s="463"/>
      <c r="E15" s="463"/>
      <c r="F15" s="462"/>
      <c r="G15" s="66" t="s">
        <v>123</v>
      </c>
      <c r="H15" s="66" t="s">
        <v>124</v>
      </c>
      <c r="I15" s="66" t="s">
        <v>125</v>
      </c>
      <c r="J15" s="66" t="s">
        <v>123</v>
      </c>
      <c r="K15" s="66" t="s">
        <v>124</v>
      </c>
      <c r="L15" s="66" t="s">
        <v>125</v>
      </c>
      <c r="M15" s="66" t="s">
        <v>123</v>
      </c>
      <c r="N15" s="66" t="s">
        <v>124</v>
      </c>
      <c r="O15" s="66" t="s">
        <v>125</v>
      </c>
      <c r="P15" s="66" t="s">
        <v>123</v>
      </c>
      <c r="Q15" s="66" t="s">
        <v>124</v>
      </c>
      <c r="R15" s="66" t="s">
        <v>125</v>
      </c>
      <c r="S15" s="66" t="s">
        <v>123</v>
      </c>
      <c r="T15" s="66" t="s">
        <v>124</v>
      </c>
      <c r="U15" s="66" t="s">
        <v>125</v>
      </c>
      <c r="V15" s="446"/>
      <c r="W15" s="446"/>
      <c r="X15" s="446"/>
      <c r="Y15" s="446"/>
    </row>
    <row r="16" spans="2:25" s="155" customFormat="1" ht="4.5" customHeight="1" x14ac:dyDescent="0.25"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36"/>
      <c r="W16" s="36"/>
      <c r="X16" s="36"/>
    </row>
    <row r="17" spans="2:25" s="168" customFormat="1" ht="76.5" hidden="1" customHeight="1" x14ac:dyDescent="0.2">
      <c r="B17" s="165" t="s">
        <v>47</v>
      </c>
      <c r="C17" s="166" t="s">
        <v>95</v>
      </c>
      <c r="D17" s="166" t="s">
        <v>49</v>
      </c>
      <c r="E17" s="166" t="s">
        <v>50</v>
      </c>
      <c r="F17" s="165" t="s">
        <v>112</v>
      </c>
      <c r="G17" s="66" t="s">
        <v>123</v>
      </c>
      <c r="H17" s="66" t="s">
        <v>124</v>
      </c>
      <c r="I17" s="66" t="s">
        <v>125</v>
      </c>
      <c r="J17" s="66" t="s">
        <v>126</v>
      </c>
      <c r="K17" s="66" t="s">
        <v>127</v>
      </c>
      <c r="L17" s="66" t="s">
        <v>128</v>
      </c>
      <c r="M17" s="66" t="s">
        <v>129</v>
      </c>
      <c r="N17" s="66" t="s">
        <v>130</v>
      </c>
      <c r="O17" s="66" t="s">
        <v>131</v>
      </c>
      <c r="P17" s="66" t="s">
        <v>132</v>
      </c>
      <c r="Q17" s="66" t="s">
        <v>133</v>
      </c>
      <c r="R17" s="66" t="s">
        <v>134</v>
      </c>
      <c r="S17" s="66" t="s">
        <v>135</v>
      </c>
      <c r="T17" s="66" t="s">
        <v>136</v>
      </c>
      <c r="U17" s="66" t="s">
        <v>137</v>
      </c>
      <c r="V17" s="91" t="s">
        <v>114</v>
      </c>
      <c r="W17" s="91" t="s">
        <v>115</v>
      </c>
      <c r="X17" s="91" t="s">
        <v>116</v>
      </c>
      <c r="Y17" s="167" t="s">
        <v>138</v>
      </c>
    </row>
    <row r="18" spans="2:25" s="168" customFormat="1" ht="15" customHeight="1" x14ac:dyDescent="0.25">
      <c r="B18" s="169" t="s">
        <v>348</v>
      </c>
      <c r="C18" s="170" t="s">
        <v>362</v>
      </c>
      <c r="D18" s="170" t="s">
        <v>363</v>
      </c>
      <c r="E18" s="171" t="s">
        <v>691</v>
      </c>
      <c r="F18" s="172" t="s">
        <v>686</v>
      </c>
      <c r="G18" s="173">
        <v>0</v>
      </c>
      <c r="H18" s="173">
        <v>0</v>
      </c>
      <c r="I18" s="173">
        <v>0</v>
      </c>
      <c r="J18" s="173">
        <v>0</v>
      </c>
      <c r="K18" s="173">
        <v>40</v>
      </c>
      <c r="L18" s="173">
        <v>0</v>
      </c>
      <c r="M18" s="173">
        <v>0</v>
      </c>
      <c r="N18" s="173">
        <v>0</v>
      </c>
      <c r="O18" s="173">
        <v>0</v>
      </c>
      <c r="P18" s="173">
        <v>0</v>
      </c>
      <c r="Q18" s="173">
        <v>0</v>
      </c>
      <c r="R18" s="173">
        <v>0</v>
      </c>
      <c r="S18" s="173">
        <v>0</v>
      </c>
      <c r="T18" s="173">
        <v>0</v>
      </c>
      <c r="U18" s="173">
        <v>0</v>
      </c>
      <c r="V18" s="172">
        <v>0</v>
      </c>
      <c r="W18" s="172">
        <v>0</v>
      </c>
      <c r="X18" s="172">
        <v>0</v>
      </c>
      <c r="Y18" s="174">
        <v>31751.64</v>
      </c>
    </row>
    <row r="19" spans="2:25" x14ac:dyDescent="0.25">
      <c r="B19" s="169" t="s">
        <v>348</v>
      </c>
      <c r="C19" s="170" t="s">
        <v>364</v>
      </c>
      <c r="D19" s="170" t="s">
        <v>365</v>
      </c>
      <c r="E19" s="171" t="s">
        <v>692</v>
      </c>
      <c r="F19" s="172" t="s">
        <v>686</v>
      </c>
      <c r="G19" s="173">
        <v>0</v>
      </c>
      <c r="H19" s="173">
        <v>0</v>
      </c>
      <c r="I19" s="173">
        <v>0</v>
      </c>
      <c r="J19" s="173">
        <v>0</v>
      </c>
      <c r="K19" s="173">
        <v>40</v>
      </c>
      <c r="L19" s="173">
        <v>0</v>
      </c>
      <c r="M19" s="173">
        <v>0</v>
      </c>
      <c r="N19" s="173">
        <v>0</v>
      </c>
      <c r="O19" s="173">
        <v>0</v>
      </c>
      <c r="P19" s="173">
        <v>0</v>
      </c>
      <c r="Q19" s="173">
        <v>0</v>
      </c>
      <c r="R19" s="173">
        <v>0</v>
      </c>
      <c r="S19" s="173">
        <v>0</v>
      </c>
      <c r="T19" s="173">
        <v>0</v>
      </c>
      <c r="U19" s="173">
        <v>0</v>
      </c>
      <c r="V19" s="172">
        <v>0</v>
      </c>
      <c r="W19" s="172">
        <v>0</v>
      </c>
      <c r="X19" s="172">
        <v>0</v>
      </c>
      <c r="Y19" s="175">
        <v>30615.9</v>
      </c>
    </row>
    <row r="20" spans="2:25" x14ac:dyDescent="0.25">
      <c r="B20" s="169" t="s">
        <v>348</v>
      </c>
      <c r="C20" s="170" t="s">
        <v>366</v>
      </c>
      <c r="D20" s="170" t="s">
        <v>367</v>
      </c>
      <c r="E20" s="171" t="s">
        <v>693</v>
      </c>
      <c r="F20" s="172" t="s">
        <v>687</v>
      </c>
      <c r="G20" s="173">
        <v>0</v>
      </c>
      <c r="H20" s="173">
        <v>0</v>
      </c>
      <c r="I20" s="173">
        <v>0</v>
      </c>
      <c r="J20" s="173">
        <v>0</v>
      </c>
      <c r="K20" s="173">
        <v>40</v>
      </c>
      <c r="L20" s="173">
        <v>0</v>
      </c>
      <c r="M20" s="173">
        <v>0</v>
      </c>
      <c r="N20" s="173">
        <v>0</v>
      </c>
      <c r="O20" s="173">
        <v>0</v>
      </c>
      <c r="P20" s="173">
        <v>0</v>
      </c>
      <c r="Q20" s="173">
        <v>0</v>
      </c>
      <c r="R20" s="173">
        <v>0</v>
      </c>
      <c r="S20" s="173">
        <v>0</v>
      </c>
      <c r="T20" s="173">
        <v>0</v>
      </c>
      <c r="U20" s="173">
        <v>0</v>
      </c>
      <c r="V20" s="172">
        <v>0</v>
      </c>
      <c r="W20" s="172">
        <v>0</v>
      </c>
      <c r="X20" s="172">
        <v>0</v>
      </c>
      <c r="Y20" s="175">
        <v>62735.240000000005</v>
      </c>
    </row>
    <row r="21" spans="2:25" x14ac:dyDescent="0.25">
      <c r="B21" s="169" t="s">
        <v>348</v>
      </c>
      <c r="C21" s="170" t="s">
        <v>368</v>
      </c>
      <c r="D21" s="170" t="s">
        <v>369</v>
      </c>
      <c r="E21" s="171" t="s">
        <v>694</v>
      </c>
      <c r="F21" s="172" t="s">
        <v>688</v>
      </c>
      <c r="G21" s="173">
        <v>0</v>
      </c>
      <c r="H21" s="173">
        <v>0</v>
      </c>
      <c r="I21" s="173">
        <v>0</v>
      </c>
      <c r="J21" s="173">
        <v>0</v>
      </c>
      <c r="K21" s="173">
        <v>40</v>
      </c>
      <c r="L21" s="173">
        <v>0</v>
      </c>
      <c r="M21" s="173">
        <v>0</v>
      </c>
      <c r="N21" s="173">
        <v>0</v>
      </c>
      <c r="O21" s="173">
        <v>0</v>
      </c>
      <c r="P21" s="173">
        <v>0</v>
      </c>
      <c r="Q21" s="173">
        <v>0</v>
      </c>
      <c r="R21" s="173">
        <v>0</v>
      </c>
      <c r="S21" s="173">
        <v>0</v>
      </c>
      <c r="T21" s="173">
        <v>0</v>
      </c>
      <c r="U21" s="173">
        <v>0</v>
      </c>
      <c r="V21" s="172">
        <v>0</v>
      </c>
      <c r="W21" s="172">
        <v>0</v>
      </c>
      <c r="X21" s="172">
        <v>0</v>
      </c>
      <c r="Y21" s="175">
        <v>34994.67</v>
      </c>
    </row>
    <row r="22" spans="2:25" x14ac:dyDescent="0.25">
      <c r="B22" s="169" t="s">
        <v>348</v>
      </c>
      <c r="C22" s="170" t="s">
        <v>370</v>
      </c>
      <c r="D22" s="170" t="s">
        <v>371</v>
      </c>
      <c r="E22" s="171" t="s">
        <v>695</v>
      </c>
      <c r="F22" s="172" t="s">
        <v>687</v>
      </c>
      <c r="G22" s="173">
        <v>0</v>
      </c>
      <c r="H22" s="173">
        <v>0</v>
      </c>
      <c r="I22" s="173">
        <v>0</v>
      </c>
      <c r="J22" s="173">
        <v>0</v>
      </c>
      <c r="K22" s="173">
        <v>40</v>
      </c>
      <c r="L22" s="173">
        <v>0</v>
      </c>
      <c r="M22" s="173">
        <v>0</v>
      </c>
      <c r="N22" s="173">
        <v>0</v>
      </c>
      <c r="O22" s="173">
        <v>0</v>
      </c>
      <c r="P22" s="173">
        <v>0</v>
      </c>
      <c r="Q22" s="173">
        <v>0</v>
      </c>
      <c r="R22" s="173">
        <v>0</v>
      </c>
      <c r="S22" s="173">
        <v>0</v>
      </c>
      <c r="T22" s="173">
        <v>0</v>
      </c>
      <c r="U22" s="173">
        <v>0</v>
      </c>
      <c r="V22" s="172">
        <v>0</v>
      </c>
      <c r="W22" s="172">
        <v>0</v>
      </c>
      <c r="X22" s="172">
        <v>0</v>
      </c>
      <c r="Y22" s="175">
        <v>14105.65</v>
      </c>
    </row>
    <row r="23" spans="2:25" x14ac:dyDescent="0.25">
      <c r="B23" s="169" t="s">
        <v>348</v>
      </c>
      <c r="C23" s="170" t="s">
        <v>372</v>
      </c>
      <c r="D23" s="170" t="s">
        <v>373</v>
      </c>
      <c r="E23" s="171" t="s">
        <v>696</v>
      </c>
      <c r="F23" s="172" t="s">
        <v>689</v>
      </c>
      <c r="G23" s="173">
        <v>0</v>
      </c>
      <c r="H23" s="173">
        <v>0</v>
      </c>
      <c r="I23" s="173">
        <v>0</v>
      </c>
      <c r="J23" s="173">
        <v>0</v>
      </c>
      <c r="K23" s="173">
        <v>40</v>
      </c>
      <c r="L23" s="173">
        <v>0</v>
      </c>
      <c r="M23" s="173">
        <v>0</v>
      </c>
      <c r="N23" s="173">
        <v>0</v>
      </c>
      <c r="O23" s="173">
        <v>0</v>
      </c>
      <c r="P23" s="173">
        <v>0</v>
      </c>
      <c r="Q23" s="173">
        <v>0</v>
      </c>
      <c r="R23" s="173">
        <v>0</v>
      </c>
      <c r="S23" s="173">
        <v>0</v>
      </c>
      <c r="T23" s="173">
        <v>0</v>
      </c>
      <c r="U23" s="173">
        <v>0</v>
      </c>
      <c r="V23" s="172">
        <v>0</v>
      </c>
      <c r="W23" s="172">
        <v>0</v>
      </c>
      <c r="X23" s="172">
        <v>0</v>
      </c>
      <c r="Y23" s="175">
        <v>41952.700000000004</v>
      </c>
    </row>
    <row r="24" spans="2:25" x14ac:dyDescent="0.25">
      <c r="B24" s="169" t="s">
        <v>348</v>
      </c>
      <c r="C24" s="170" t="s">
        <v>374</v>
      </c>
      <c r="D24" s="170" t="s">
        <v>375</v>
      </c>
      <c r="E24" s="171" t="s">
        <v>697</v>
      </c>
      <c r="F24" s="172" t="s">
        <v>686</v>
      </c>
      <c r="G24" s="173">
        <v>0</v>
      </c>
      <c r="H24" s="173">
        <v>0</v>
      </c>
      <c r="I24" s="173">
        <v>0</v>
      </c>
      <c r="J24" s="173">
        <v>0</v>
      </c>
      <c r="K24" s="173">
        <v>40</v>
      </c>
      <c r="L24" s="173">
        <v>0</v>
      </c>
      <c r="M24" s="173">
        <v>0</v>
      </c>
      <c r="N24" s="173">
        <v>0</v>
      </c>
      <c r="O24" s="173">
        <v>0</v>
      </c>
      <c r="P24" s="173">
        <v>0</v>
      </c>
      <c r="Q24" s="173">
        <v>0</v>
      </c>
      <c r="R24" s="173">
        <v>0</v>
      </c>
      <c r="S24" s="173">
        <v>0</v>
      </c>
      <c r="T24" s="173">
        <v>0</v>
      </c>
      <c r="U24" s="173">
        <v>0</v>
      </c>
      <c r="V24" s="172">
        <v>0</v>
      </c>
      <c r="W24" s="172">
        <v>0</v>
      </c>
      <c r="X24" s="172">
        <v>0</v>
      </c>
      <c r="Y24" s="175">
        <v>40505.229999999996</v>
      </c>
    </row>
    <row r="25" spans="2:25" x14ac:dyDescent="0.25">
      <c r="B25" s="169" t="s">
        <v>348</v>
      </c>
      <c r="C25" s="170" t="s">
        <v>376</v>
      </c>
      <c r="D25" s="170" t="s">
        <v>377</v>
      </c>
      <c r="E25" s="171" t="s">
        <v>698</v>
      </c>
      <c r="F25" s="172" t="s">
        <v>355</v>
      </c>
      <c r="G25" s="173">
        <v>0</v>
      </c>
      <c r="H25" s="173">
        <v>0</v>
      </c>
      <c r="I25" s="173">
        <v>0</v>
      </c>
      <c r="J25" s="173">
        <v>0</v>
      </c>
      <c r="K25" s="173">
        <v>40</v>
      </c>
      <c r="L25" s="173">
        <v>0</v>
      </c>
      <c r="M25" s="173">
        <v>0</v>
      </c>
      <c r="N25" s="173">
        <v>0</v>
      </c>
      <c r="O25" s="173">
        <v>0</v>
      </c>
      <c r="P25" s="173">
        <v>0</v>
      </c>
      <c r="Q25" s="173">
        <v>0</v>
      </c>
      <c r="R25" s="173">
        <v>0</v>
      </c>
      <c r="S25" s="173">
        <v>0</v>
      </c>
      <c r="T25" s="173">
        <v>0</v>
      </c>
      <c r="U25" s="173">
        <v>0</v>
      </c>
      <c r="V25" s="172">
        <v>0</v>
      </c>
      <c r="W25" s="172">
        <v>0</v>
      </c>
      <c r="X25" s="172">
        <v>0</v>
      </c>
      <c r="Y25" s="175">
        <v>45667.350000000006</v>
      </c>
    </row>
    <row r="26" spans="2:25" x14ac:dyDescent="0.25">
      <c r="B26" s="169" t="s">
        <v>348</v>
      </c>
      <c r="C26" s="170" t="s">
        <v>378</v>
      </c>
      <c r="D26" s="170" t="s">
        <v>379</v>
      </c>
      <c r="E26" s="171" t="s">
        <v>699</v>
      </c>
      <c r="F26" s="172" t="s">
        <v>355</v>
      </c>
      <c r="G26" s="173">
        <v>0</v>
      </c>
      <c r="H26" s="173">
        <v>0</v>
      </c>
      <c r="I26" s="173">
        <v>0</v>
      </c>
      <c r="J26" s="173">
        <v>0</v>
      </c>
      <c r="K26" s="173">
        <v>40</v>
      </c>
      <c r="L26" s="173">
        <v>0</v>
      </c>
      <c r="M26" s="173">
        <v>0</v>
      </c>
      <c r="N26" s="173">
        <v>0</v>
      </c>
      <c r="O26" s="173">
        <v>0</v>
      </c>
      <c r="P26" s="173">
        <v>0</v>
      </c>
      <c r="Q26" s="173">
        <v>0</v>
      </c>
      <c r="R26" s="173">
        <v>0</v>
      </c>
      <c r="S26" s="173">
        <v>0</v>
      </c>
      <c r="T26" s="173">
        <v>0</v>
      </c>
      <c r="U26" s="173">
        <v>0</v>
      </c>
      <c r="V26" s="172">
        <v>0</v>
      </c>
      <c r="W26" s="172">
        <v>0</v>
      </c>
      <c r="X26" s="172">
        <v>0</v>
      </c>
      <c r="Y26" s="175">
        <v>36603.68</v>
      </c>
    </row>
    <row r="27" spans="2:25" x14ac:dyDescent="0.25">
      <c r="B27" s="169" t="s">
        <v>348</v>
      </c>
      <c r="C27" s="170" t="s">
        <v>380</v>
      </c>
      <c r="D27" s="170" t="s">
        <v>381</v>
      </c>
      <c r="E27" s="171" t="s">
        <v>700</v>
      </c>
      <c r="F27" s="172" t="s">
        <v>355</v>
      </c>
      <c r="G27" s="173">
        <v>0</v>
      </c>
      <c r="H27" s="173">
        <v>0</v>
      </c>
      <c r="I27" s="173">
        <v>0</v>
      </c>
      <c r="J27" s="173">
        <v>0</v>
      </c>
      <c r="K27" s="173">
        <v>40</v>
      </c>
      <c r="L27" s="173">
        <v>0</v>
      </c>
      <c r="M27" s="173">
        <v>0</v>
      </c>
      <c r="N27" s="173">
        <v>0</v>
      </c>
      <c r="O27" s="173">
        <v>0</v>
      </c>
      <c r="P27" s="173">
        <v>0</v>
      </c>
      <c r="Q27" s="173">
        <v>0</v>
      </c>
      <c r="R27" s="173">
        <v>0</v>
      </c>
      <c r="S27" s="173">
        <v>0</v>
      </c>
      <c r="T27" s="173">
        <v>0</v>
      </c>
      <c r="U27" s="173">
        <v>0</v>
      </c>
      <c r="V27" s="172">
        <v>0</v>
      </c>
      <c r="W27" s="172">
        <v>0</v>
      </c>
      <c r="X27" s="172">
        <v>0</v>
      </c>
      <c r="Y27" s="175">
        <v>34419.040000000001</v>
      </c>
    </row>
    <row r="28" spans="2:25" x14ac:dyDescent="0.25">
      <c r="B28" s="169" t="s">
        <v>348</v>
      </c>
      <c r="C28" s="170" t="s">
        <v>382</v>
      </c>
      <c r="D28" s="170" t="s">
        <v>383</v>
      </c>
      <c r="E28" s="171" t="s">
        <v>701</v>
      </c>
      <c r="F28" s="172" t="s">
        <v>690</v>
      </c>
      <c r="G28" s="173">
        <v>0</v>
      </c>
      <c r="H28" s="173">
        <v>0</v>
      </c>
      <c r="I28" s="173">
        <v>0</v>
      </c>
      <c r="J28" s="173">
        <v>0</v>
      </c>
      <c r="K28" s="173">
        <v>40</v>
      </c>
      <c r="L28" s="173">
        <v>0</v>
      </c>
      <c r="M28" s="173">
        <v>0</v>
      </c>
      <c r="N28" s="173">
        <v>0</v>
      </c>
      <c r="O28" s="173">
        <v>0</v>
      </c>
      <c r="P28" s="173">
        <v>0</v>
      </c>
      <c r="Q28" s="173">
        <v>0</v>
      </c>
      <c r="R28" s="173">
        <v>0</v>
      </c>
      <c r="S28" s="173">
        <v>0</v>
      </c>
      <c r="T28" s="173">
        <v>0</v>
      </c>
      <c r="U28" s="173">
        <v>0</v>
      </c>
      <c r="V28" s="172">
        <v>0</v>
      </c>
      <c r="W28" s="172">
        <v>0</v>
      </c>
      <c r="X28" s="172">
        <v>0</v>
      </c>
      <c r="Y28" s="175">
        <v>22142.46</v>
      </c>
    </row>
    <row r="29" spans="2:25" x14ac:dyDescent="0.25">
      <c r="B29" s="169" t="s">
        <v>348</v>
      </c>
      <c r="C29" s="170" t="s">
        <v>384</v>
      </c>
      <c r="D29" s="170" t="s">
        <v>385</v>
      </c>
      <c r="E29" s="171" t="s">
        <v>702</v>
      </c>
      <c r="F29" s="172" t="s">
        <v>355</v>
      </c>
      <c r="G29" s="173">
        <v>0</v>
      </c>
      <c r="H29" s="173">
        <v>0</v>
      </c>
      <c r="I29" s="173">
        <v>0</v>
      </c>
      <c r="J29" s="173">
        <v>0</v>
      </c>
      <c r="K29" s="173">
        <v>40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  <c r="S29" s="173">
        <v>0</v>
      </c>
      <c r="T29" s="173">
        <v>0</v>
      </c>
      <c r="U29" s="173">
        <v>0</v>
      </c>
      <c r="V29" s="172">
        <v>0</v>
      </c>
      <c r="W29" s="172">
        <v>0</v>
      </c>
      <c r="X29" s="172">
        <v>0</v>
      </c>
      <c r="Y29" s="175">
        <v>11363.880000000001</v>
      </c>
    </row>
    <row r="30" spans="2:25" x14ac:dyDescent="0.25">
      <c r="B30" s="169" t="s">
        <v>348</v>
      </c>
      <c r="C30" s="170" t="s">
        <v>386</v>
      </c>
      <c r="D30" s="170" t="s">
        <v>387</v>
      </c>
      <c r="E30" s="171" t="s">
        <v>703</v>
      </c>
      <c r="F30" s="172" t="s">
        <v>689</v>
      </c>
      <c r="G30" s="173">
        <v>0</v>
      </c>
      <c r="H30" s="173">
        <v>0</v>
      </c>
      <c r="I30" s="173">
        <v>0</v>
      </c>
      <c r="J30" s="173">
        <v>0</v>
      </c>
      <c r="K30" s="173">
        <v>40</v>
      </c>
      <c r="L30" s="173">
        <v>0</v>
      </c>
      <c r="M30" s="173">
        <v>0</v>
      </c>
      <c r="N30" s="173">
        <v>0</v>
      </c>
      <c r="O30" s="173">
        <v>0</v>
      </c>
      <c r="P30" s="173">
        <v>0</v>
      </c>
      <c r="Q30" s="173">
        <v>0</v>
      </c>
      <c r="R30" s="173">
        <v>0</v>
      </c>
      <c r="S30" s="173">
        <v>0</v>
      </c>
      <c r="T30" s="173">
        <v>0</v>
      </c>
      <c r="U30" s="173">
        <v>0</v>
      </c>
      <c r="V30" s="172">
        <v>0</v>
      </c>
      <c r="W30" s="172">
        <v>0</v>
      </c>
      <c r="X30" s="172">
        <v>0</v>
      </c>
      <c r="Y30" s="175">
        <v>14131.98</v>
      </c>
    </row>
    <row r="31" spans="2:25" x14ac:dyDescent="0.25">
      <c r="B31" s="169" t="s">
        <v>348</v>
      </c>
      <c r="C31" s="170" t="s">
        <v>388</v>
      </c>
      <c r="D31" s="170" t="s">
        <v>389</v>
      </c>
      <c r="E31" s="171" t="s">
        <v>704</v>
      </c>
      <c r="F31" s="172" t="s">
        <v>355</v>
      </c>
      <c r="G31" s="173">
        <v>0</v>
      </c>
      <c r="H31" s="173">
        <v>0</v>
      </c>
      <c r="I31" s="173">
        <v>0</v>
      </c>
      <c r="J31" s="173">
        <v>0</v>
      </c>
      <c r="K31" s="173">
        <v>40</v>
      </c>
      <c r="L31" s="173">
        <v>0</v>
      </c>
      <c r="M31" s="173">
        <v>0</v>
      </c>
      <c r="N31" s="173">
        <v>0</v>
      </c>
      <c r="O31" s="173">
        <v>0</v>
      </c>
      <c r="P31" s="173">
        <v>0</v>
      </c>
      <c r="Q31" s="173">
        <v>0</v>
      </c>
      <c r="R31" s="173">
        <v>0</v>
      </c>
      <c r="S31" s="173">
        <v>0</v>
      </c>
      <c r="T31" s="173">
        <v>0</v>
      </c>
      <c r="U31" s="173">
        <v>0</v>
      </c>
      <c r="V31" s="172">
        <v>0</v>
      </c>
      <c r="W31" s="172">
        <v>0</v>
      </c>
      <c r="X31" s="172">
        <v>0</v>
      </c>
      <c r="Y31" s="175">
        <v>53735.040000000008</v>
      </c>
    </row>
    <row r="32" spans="2:25" x14ac:dyDescent="0.25">
      <c r="B32" s="169" t="s">
        <v>348</v>
      </c>
      <c r="C32" s="170" t="s">
        <v>390</v>
      </c>
      <c r="D32" s="170" t="s">
        <v>391</v>
      </c>
      <c r="E32" s="171" t="s">
        <v>705</v>
      </c>
      <c r="F32" s="172" t="s">
        <v>355</v>
      </c>
      <c r="G32" s="173">
        <v>0</v>
      </c>
      <c r="H32" s="173">
        <v>0</v>
      </c>
      <c r="I32" s="173">
        <v>0</v>
      </c>
      <c r="J32" s="173">
        <v>0</v>
      </c>
      <c r="K32" s="173">
        <v>40</v>
      </c>
      <c r="L32" s="173">
        <v>0</v>
      </c>
      <c r="M32" s="173">
        <v>0</v>
      </c>
      <c r="N32" s="173">
        <v>0</v>
      </c>
      <c r="O32" s="173">
        <v>0</v>
      </c>
      <c r="P32" s="173">
        <v>0</v>
      </c>
      <c r="Q32" s="173">
        <v>0</v>
      </c>
      <c r="R32" s="173">
        <v>0</v>
      </c>
      <c r="S32" s="173">
        <v>0</v>
      </c>
      <c r="T32" s="173">
        <v>0</v>
      </c>
      <c r="U32" s="173">
        <v>0</v>
      </c>
      <c r="V32" s="172">
        <v>0</v>
      </c>
      <c r="W32" s="172">
        <v>0</v>
      </c>
      <c r="X32" s="172">
        <v>0</v>
      </c>
      <c r="Y32" s="175">
        <v>25655.71</v>
      </c>
    </row>
    <row r="33" spans="2:25" x14ac:dyDescent="0.25">
      <c r="B33" s="169" t="s">
        <v>348</v>
      </c>
      <c r="C33" s="170" t="s">
        <v>392</v>
      </c>
      <c r="D33" s="170" t="s">
        <v>393</v>
      </c>
      <c r="E33" s="171" t="s">
        <v>706</v>
      </c>
      <c r="F33" s="172" t="s">
        <v>687</v>
      </c>
      <c r="G33" s="173">
        <v>0</v>
      </c>
      <c r="H33" s="173">
        <v>0</v>
      </c>
      <c r="I33" s="173">
        <v>0</v>
      </c>
      <c r="J33" s="173">
        <v>0</v>
      </c>
      <c r="K33" s="173">
        <v>40</v>
      </c>
      <c r="L33" s="173">
        <v>0</v>
      </c>
      <c r="M33" s="173">
        <v>0</v>
      </c>
      <c r="N33" s="173">
        <v>0</v>
      </c>
      <c r="O33" s="173">
        <v>0</v>
      </c>
      <c r="P33" s="173">
        <v>0</v>
      </c>
      <c r="Q33" s="173">
        <v>0</v>
      </c>
      <c r="R33" s="173">
        <v>0</v>
      </c>
      <c r="S33" s="173">
        <v>0</v>
      </c>
      <c r="T33" s="173">
        <v>0</v>
      </c>
      <c r="U33" s="173">
        <v>0</v>
      </c>
      <c r="V33" s="172">
        <v>0</v>
      </c>
      <c r="W33" s="172">
        <v>0</v>
      </c>
      <c r="X33" s="172">
        <v>0</v>
      </c>
      <c r="Y33" s="175">
        <v>153432.06</v>
      </c>
    </row>
    <row r="34" spans="2:25" x14ac:dyDescent="0.25">
      <c r="B34" s="169" t="s">
        <v>348</v>
      </c>
      <c r="C34" s="170" t="s">
        <v>394</v>
      </c>
      <c r="D34" s="170" t="s">
        <v>395</v>
      </c>
      <c r="E34" s="171" t="s">
        <v>707</v>
      </c>
      <c r="F34" s="172" t="s">
        <v>688</v>
      </c>
      <c r="G34" s="173">
        <v>0</v>
      </c>
      <c r="H34" s="173">
        <v>0</v>
      </c>
      <c r="I34" s="173">
        <v>0</v>
      </c>
      <c r="J34" s="173">
        <v>0</v>
      </c>
      <c r="K34" s="173">
        <v>40</v>
      </c>
      <c r="L34" s="173">
        <v>0</v>
      </c>
      <c r="M34" s="173">
        <v>0</v>
      </c>
      <c r="N34" s="173">
        <v>0</v>
      </c>
      <c r="O34" s="173">
        <v>0</v>
      </c>
      <c r="P34" s="173">
        <v>0</v>
      </c>
      <c r="Q34" s="173">
        <v>0</v>
      </c>
      <c r="R34" s="173">
        <v>0</v>
      </c>
      <c r="S34" s="173">
        <v>0</v>
      </c>
      <c r="T34" s="173">
        <v>0</v>
      </c>
      <c r="U34" s="173">
        <v>0</v>
      </c>
      <c r="V34" s="172">
        <v>0</v>
      </c>
      <c r="W34" s="172">
        <v>0</v>
      </c>
      <c r="X34" s="172">
        <v>0</v>
      </c>
      <c r="Y34" s="175">
        <v>33439.870000000003</v>
      </c>
    </row>
    <row r="35" spans="2:25" x14ac:dyDescent="0.25">
      <c r="B35" s="169" t="s">
        <v>348</v>
      </c>
      <c r="C35" s="170" t="s">
        <v>396</v>
      </c>
      <c r="D35" s="170" t="s">
        <v>397</v>
      </c>
      <c r="E35" s="171" t="s">
        <v>708</v>
      </c>
      <c r="F35" s="172" t="s">
        <v>355</v>
      </c>
      <c r="G35" s="173">
        <v>0</v>
      </c>
      <c r="H35" s="173">
        <v>0</v>
      </c>
      <c r="I35" s="173">
        <v>0</v>
      </c>
      <c r="J35" s="173">
        <v>0</v>
      </c>
      <c r="K35" s="173">
        <v>40</v>
      </c>
      <c r="L35" s="173">
        <v>0</v>
      </c>
      <c r="M35" s="173">
        <v>0</v>
      </c>
      <c r="N35" s="173">
        <v>0</v>
      </c>
      <c r="O35" s="173">
        <v>0</v>
      </c>
      <c r="P35" s="173">
        <v>0</v>
      </c>
      <c r="Q35" s="173">
        <v>0</v>
      </c>
      <c r="R35" s="173">
        <v>0</v>
      </c>
      <c r="S35" s="173">
        <v>0</v>
      </c>
      <c r="T35" s="173">
        <v>0</v>
      </c>
      <c r="U35" s="173">
        <v>0</v>
      </c>
      <c r="V35" s="172">
        <v>0</v>
      </c>
      <c r="W35" s="172">
        <v>0</v>
      </c>
      <c r="X35" s="172">
        <v>0</v>
      </c>
      <c r="Y35" s="175">
        <v>31609.560000000005</v>
      </c>
    </row>
    <row r="36" spans="2:25" x14ac:dyDescent="0.25">
      <c r="B36" s="169" t="s">
        <v>348</v>
      </c>
      <c r="C36" s="170" t="s">
        <v>398</v>
      </c>
      <c r="D36" s="170" t="s">
        <v>399</v>
      </c>
      <c r="E36" s="171" t="s">
        <v>709</v>
      </c>
      <c r="F36" s="172" t="s">
        <v>688</v>
      </c>
      <c r="G36" s="173">
        <v>0</v>
      </c>
      <c r="H36" s="173">
        <v>0</v>
      </c>
      <c r="I36" s="173">
        <v>0</v>
      </c>
      <c r="J36" s="173">
        <v>0</v>
      </c>
      <c r="K36" s="173">
        <v>40</v>
      </c>
      <c r="L36" s="173">
        <v>0</v>
      </c>
      <c r="M36" s="173">
        <v>0</v>
      </c>
      <c r="N36" s="173">
        <v>0</v>
      </c>
      <c r="O36" s="173">
        <v>0</v>
      </c>
      <c r="P36" s="173">
        <v>0</v>
      </c>
      <c r="Q36" s="173">
        <v>0</v>
      </c>
      <c r="R36" s="173">
        <v>0</v>
      </c>
      <c r="S36" s="173">
        <v>0</v>
      </c>
      <c r="T36" s="173">
        <v>0</v>
      </c>
      <c r="U36" s="173">
        <v>0</v>
      </c>
      <c r="V36" s="172">
        <v>0</v>
      </c>
      <c r="W36" s="172">
        <v>0</v>
      </c>
      <c r="X36" s="172">
        <v>0</v>
      </c>
      <c r="Y36" s="175">
        <v>19769.73</v>
      </c>
    </row>
    <row r="37" spans="2:25" x14ac:dyDescent="0.25">
      <c r="B37" s="169" t="s">
        <v>348</v>
      </c>
      <c r="C37" s="170" t="s">
        <v>400</v>
      </c>
      <c r="D37" s="170" t="s">
        <v>401</v>
      </c>
      <c r="E37" s="171" t="s">
        <v>710</v>
      </c>
      <c r="F37" s="172" t="s">
        <v>687</v>
      </c>
      <c r="G37" s="173">
        <v>0</v>
      </c>
      <c r="H37" s="173">
        <v>0</v>
      </c>
      <c r="I37" s="173">
        <v>0</v>
      </c>
      <c r="J37" s="173">
        <v>0</v>
      </c>
      <c r="K37" s="173">
        <v>40</v>
      </c>
      <c r="L37" s="173">
        <v>0</v>
      </c>
      <c r="M37" s="173">
        <v>0</v>
      </c>
      <c r="N37" s="173">
        <v>0</v>
      </c>
      <c r="O37" s="173">
        <v>0</v>
      </c>
      <c r="P37" s="173">
        <v>0</v>
      </c>
      <c r="Q37" s="173">
        <v>0</v>
      </c>
      <c r="R37" s="173">
        <v>0</v>
      </c>
      <c r="S37" s="173">
        <v>0</v>
      </c>
      <c r="T37" s="173">
        <v>0</v>
      </c>
      <c r="U37" s="173">
        <v>0</v>
      </c>
      <c r="V37" s="172">
        <v>0</v>
      </c>
      <c r="W37" s="172">
        <v>0</v>
      </c>
      <c r="X37" s="172">
        <v>0</v>
      </c>
      <c r="Y37" s="175">
        <v>60605.88</v>
      </c>
    </row>
    <row r="38" spans="2:25" x14ac:dyDescent="0.25">
      <c r="B38" s="169" t="s">
        <v>348</v>
      </c>
      <c r="C38" s="170" t="s">
        <v>402</v>
      </c>
      <c r="D38" s="170" t="s">
        <v>403</v>
      </c>
      <c r="E38" s="171" t="s">
        <v>711</v>
      </c>
      <c r="F38" s="172" t="s">
        <v>689</v>
      </c>
      <c r="G38" s="173">
        <v>0</v>
      </c>
      <c r="H38" s="173">
        <v>0</v>
      </c>
      <c r="I38" s="173">
        <v>0</v>
      </c>
      <c r="J38" s="173">
        <v>0</v>
      </c>
      <c r="K38" s="173">
        <v>40</v>
      </c>
      <c r="L38" s="173">
        <v>0</v>
      </c>
      <c r="M38" s="173">
        <v>0</v>
      </c>
      <c r="N38" s="173">
        <v>0</v>
      </c>
      <c r="O38" s="173">
        <v>0</v>
      </c>
      <c r="P38" s="173">
        <v>0</v>
      </c>
      <c r="Q38" s="173">
        <v>0</v>
      </c>
      <c r="R38" s="173">
        <v>0</v>
      </c>
      <c r="S38" s="173">
        <v>0</v>
      </c>
      <c r="T38" s="173">
        <v>0</v>
      </c>
      <c r="U38" s="173">
        <v>0</v>
      </c>
      <c r="V38" s="172">
        <v>0</v>
      </c>
      <c r="W38" s="172">
        <v>0</v>
      </c>
      <c r="X38" s="172">
        <v>0</v>
      </c>
      <c r="Y38" s="175">
        <v>17883.309999999998</v>
      </c>
    </row>
    <row r="39" spans="2:25" x14ac:dyDescent="0.25">
      <c r="B39" s="169" t="s">
        <v>348</v>
      </c>
      <c r="C39" s="170" t="s">
        <v>404</v>
      </c>
      <c r="D39" s="170" t="s">
        <v>405</v>
      </c>
      <c r="E39" s="171" t="s">
        <v>712</v>
      </c>
      <c r="F39" s="172" t="s">
        <v>687</v>
      </c>
      <c r="G39" s="173">
        <v>0</v>
      </c>
      <c r="H39" s="173">
        <v>0</v>
      </c>
      <c r="I39" s="173">
        <v>0</v>
      </c>
      <c r="J39" s="173">
        <v>0</v>
      </c>
      <c r="K39" s="173">
        <v>40</v>
      </c>
      <c r="L39" s="173">
        <v>0</v>
      </c>
      <c r="M39" s="173">
        <v>0</v>
      </c>
      <c r="N39" s="173">
        <v>0</v>
      </c>
      <c r="O39" s="173">
        <v>0</v>
      </c>
      <c r="P39" s="173">
        <v>0</v>
      </c>
      <c r="Q39" s="173">
        <v>0</v>
      </c>
      <c r="R39" s="173">
        <v>0</v>
      </c>
      <c r="S39" s="173">
        <v>0</v>
      </c>
      <c r="T39" s="173">
        <v>0</v>
      </c>
      <c r="U39" s="173">
        <v>0</v>
      </c>
      <c r="V39" s="172">
        <v>0</v>
      </c>
      <c r="W39" s="172">
        <v>0</v>
      </c>
      <c r="X39" s="172">
        <v>0</v>
      </c>
      <c r="Y39" s="175">
        <v>43025.120000000003</v>
      </c>
    </row>
    <row r="40" spans="2:25" x14ac:dyDescent="0.25">
      <c r="B40" s="169" t="s">
        <v>348</v>
      </c>
      <c r="C40" s="170" t="s">
        <v>406</v>
      </c>
      <c r="D40" s="170" t="s">
        <v>407</v>
      </c>
      <c r="E40" s="171" t="s">
        <v>713</v>
      </c>
      <c r="F40" s="172" t="s">
        <v>355</v>
      </c>
      <c r="G40" s="173">
        <v>0</v>
      </c>
      <c r="H40" s="173">
        <v>0</v>
      </c>
      <c r="I40" s="173">
        <v>0</v>
      </c>
      <c r="J40" s="173">
        <v>0</v>
      </c>
      <c r="K40" s="173">
        <v>40</v>
      </c>
      <c r="L40" s="173">
        <v>0</v>
      </c>
      <c r="M40" s="173">
        <v>0</v>
      </c>
      <c r="N40" s="173">
        <v>0</v>
      </c>
      <c r="O40" s="173">
        <v>0</v>
      </c>
      <c r="P40" s="173">
        <v>0</v>
      </c>
      <c r="Q40" s="173">
        <v>0</v>
      </c>
      <c r="R40" s="173">
        <v>0</v>
      </c>
      <c r="S40" s="173">
        <v>0</v>
      </c>
      <c r="T40" s="173">
        <v>0</v>
      </c>
      <c r="U40" s="173">
        <v>0</v>
      </c>
      <c r="V40" s="172">
        <v>0</v>
      </c>
      <c r="W40" s="172">
        <v>0</v>
      </c>
      <c r="X40" s="172">
        <v>0</v>
      </c>
      <c r="Y40" s="175">
        <v>82344.67</v>
      </c>
    </row>
    <row r="41" spans="2:25" x14ac:dyDescent="0.25">
      <c r="B41" s="169" t="s">
        <v>348</v>
      </c>
      <c r="C41" s="170" t="s">
        <v>408</v>
      </c>
      <c r="D41" s="170" t="s">
        <v>409</v>
      </c>
      <c r="E41" s="171" t="s">
        <v>714</v>
      </c>
      <c r="F41" s="172" t="s">
        <v>355</v>
      </c>
      <c r="G41" s="173">
        <v>0</v>
      </c>
      <c r="H41" s="173">
        <v>0</v>
      </c>
      <c r="I41" s="173">
        <v>0</v>
      </c>
      <c r="J41" s="173">
        <v>0</v>
      </c>
      <c r="K41" s="173">
        <v>40</v>
      </c>
      <c r="L41" s="173">
        <v>0</v>
      </c>
      <c r="M41" s="173">
        <v>0</v>
      </c>
      <c r="N41" s="173">
        <v>0</v>
      </c>
      <c r="O41" s="173">
        <v>0</v>
      </c>
      <c r="P41" s="173">
        <v>0</v>
      </c>
      <c r="Q41" s="173">
        <v>0</v>
      </c>
      <c r="R41" s="173">
        <v>0</v>
      </c>
      <c r="S41" s="173">
        <v>0</v>
      </c>
      <c r="T41" s="173">
        <v>0</v>
      </c>
      <c r="U41" s="173">
        <v>0</v>
      </c>
      <c r="V41" s="172">
        <v>0</v>
      </c>
      <c r="W41" s="172">
        <v>0</v>
      </c>
      <c r="X41" s="172">
        <v>0</v>
      </c>
      <c r="Y41" s="175">
        <v>67801.03</v>
      </c>
    </row>
    <row r="42" spans="2:25" x14ac:dyDescent="0.25">
      <c r="B42" s="169" t="s">
        <v>348</v>
      </c>
      <c r="C42" s="170" t="s">
        <v>410</v>
      </c>
      <c r="D42" s="170" t="s">
        <v>411</v>
      </c>
      <c r="E42" s="171" t="s">
        <v>715</v>
      </c>
      <c r="F42" s="172" t="s">
        <v>689</v>
      </c>
      <c r="G42" s="173">
        <v>0</v>
      </c>
      <c r="H42" s="173">
        <v>0</v>
      </c>
      <c r="I42" s="173">
        <v>0</v>
      </c>
      <c r="J42" s="173">
        <v>0</v>
      </c>
      <c r="K42" s="173">
        <v>40</v>
      </c>
      <c r="L42" s="173">
        <v>0</v>
      </c>
      <c r="M42" s="173">
        <v>0</v>
      </c>
      <c r="N42" s="173">
        <v>0</v>
      </c>
      <c r="O42" s="173">
        <v>0</v>
      </c>
      <c r="P42" s="173">
        <v>0</v>
      </c>
      <c r="Q42" s="173">
        <v>0</v>
      </c>
      <c r="R42" s="173">
        <v>0</v>
      </c>
      <c r="S42" s="173">
        <v>0</v>
      </c>
      <c r="T42" s="173">
        <v>0</v>
      </c>
      <c r="U42" s="173">
        <v>0</v>
      </c>
      <c r="V42" s="172">
        <v>0</v>
      </c>
      <c r="W42" s="172">
        <v>0</v>
      </c>
      <c r="X42" s="172">
        <v>0</v>
      </c>
      <c r="Y42" s="175">
        <v>52977.060000000005</v>
      </c>
    </row>
    <row r="43" spans="2:25" x14ac:dyDescent="0.25">
      <c r="B43" s="169" t="s">
        <v>348</v>
      </c>
      <c r="C43" s="170" t="s">
        <v>412</v>
      </c>
      <c r="D43" s="170" t="s">
        <v>413</v>
      </c>
      <c r="E43" s="171" t="s">
        <v>716</v>
      </c>
      <c r="F43" s="172" t="s">
        <v>690</v>
      </c>
      <c r="G43" s="173">
        <v>0</v>
      </c>
      <c r="H43" s="173">
        <v>0</v>
      </c>
      <c r="I43" s="173">
        <v>0</v>
      </c>
      <c r="J43" s="173">
        <v>0</v>
      </c>
      <c r="K43" s="173">
        <v>40</v>
      </c>
      <c r="L43" s="173">
        <v>0</v>
      </c>
      <c r="M43" s="173">
        <v>0</v>
      </c>
      <c r="N43" s="173">
        <v>0</v>
      </c>
      <c r="O43" s="173">
        <v>0</v>
      </c>
      <c r="P43" s="173">
        <v>0</v>
      </c>
      <c r="Q43" s="173">
        <v>0</v>
      </c>
      <c r="R43" s="173">
        <v>0</v>
      </c>
      <c r="S43" s="173">
        <v>0</v>
      </c>
      <c r="T43" s="173">
        <v>0</v>
      </c>
      <c r="U43" s="173">
        <v>0</v>
      </c>
      <c r="V43" s="172">
        <v>0</v>
      </c>
      <c r="W43" s="172">
        <v>0</v>
      </c>
      <c r="X43" s="172">
        <v>0</v>
      </c>
      <c r="Y43" s="175">
        <v>52151.850000000006</v>
      </c>
    </row>
    <row r="44" spans="2:25" x14ac:dyDescent="0.25">
      <c r="B44" s="169" t="s">
        <v>348</v>
      </c>
      <c r="C44" s="170" t="s">
        <v>414</v>
      </c>
      <c r="D44" s="170" t="s">
        <v>415</v>
      </c>
      <c r="E44" s="171" t="s">
        <v>717</v>
      </c>
      <c r="F44" s="172" t="s">
        <v>355</v>
      </c>
      <c r="G44" s="173">
        <v>0</v>
      </c>
      <c r="H44" s="173">
        <v>0</v>
      </c>
      <c r="I44" s="173">
        <v>0</v>
      </c>
      <c r="J44" s="173">
        <v>0</v>
      </c>
      <c r="K44" s="173">
        <v>40</v>
      </c>
      <c r="L44" s="173">
        <v>0</v>
      </c>
      <c r="M44" s="173">
        <v>0</v>
      </c>
      <c r="N44" s="173">
        <v>0</v>
      </c>
      <c r="O44" s="173">
        <v>0</v>
      </c>
      <c r="P44" s="173">
        <v>0</v>
      </c>
      <c r="Q44" s="173">
        <v>0</v>
      </c>
      <c r="R44" s="173">
        <v>0</v>
      </c>
      <c r="S44" s="173">
        <v>0</v>
      </c>
      <c r="T44" s="173">
        <v>0</v>
      </c>
      <c r="U44" s="173">
        <v>0</v>
      </c>
      <c r="V44" s="172">
        <v>0</v>
      </c>
      <c r="W44" s="172">
        <v>0</v>
      </c>
      <c r="X44" s="172">
        <v>0</v>
      </c>
      <c r="Y44" s="175">
        <v>35809.659999999996</v>
      </c>
    </row>
    <row r="45" spans="2:25" x14ac:dyDescent="0.25">
      <c r="B45" s="169" t="s">
        <v>348</v>
      </c>
      <c r="C45" s="170" t="s">
        <v>416</v>
      </c>
      <c r="D45" s="170" t="s">
        <v>417</v>
      </c>
      <c r="E45" s="171" t="s">
        <v>718</v>
      </c>
      <c r="F45" s="172" t="s">
        <v>688</v>
      </c>
      <c r="G45" s="173">
        <v>0</v>
      </c>
      <c r="H45" s="173">
        <v>0</v>
      </c>
      <c r="I45" s="173">
        <v>0</v>
      </c>
      <c r="J45" s="173">
        <v>0</v>
      </c>
      <c r="K45" s="173">
        <v>40</v>
      </c>
      <c r="L45" s="173">
        <v>0</v>
      </c>
      <c r="M45" s="173">
        <v>0</v>
      </c>
      <c r="N45" s="173">
        <v>0</v>
      </c>
      <c r="O45" s="173">
        <v>0</v>
      </c>
      <c r="P45" s="173">
        <v>0</v>
      </c>
      <c r="Q45" s="173">
        <v>0</v>
      </c>
      <c r="R45" s="173">
        <v>0</v>
      </c>
      <c r="S45" s="173">
        <v>0</v>
      </c>
      <c r="T45" s="173">
        <v>0</v>
      </c>
      <c r="U45" s="173">
        <v>0</v>
      </c>
      <c r="V45" s="172">
        <v>0</v>
      </c>
      <c r="W45" s="172">
        <v>0</v>
      </c>
      <c r="X45" s="172">
        <v>0</v>
      </c>
      <c r="Y45" s="175">
        <v>77636.2</v>
      </c>
    </row>
    <row r="46" spans="2:25" x14ac:dyDescent="0.25">
      <c r="B46" s="169" t="s">
        <v>348</v>
      </c>
      <c r="C46" s="170" t="s">
        <v>418</v>
      </c>
      <c r="D46" s="170" t="s">
        <v>419</v>
      </c>
      <c r="E46" s="171" t="s">
        <v>719</v>
      </c>
      <c r="F46" s="172" t="s">
        <v>686</v>
      </c>
      <c r="G46" s="173">
        <v>0</v>
      </c>
      <c r="H46" s="173">
        <v>0</v>
      </c>
      <c r="I46" s="173">
        <v>0</v>
      </c>
      <c r="J46" s="173">
        <v>0</v>
      </c>
      <c r="K46" s="173">
        <v>40</v>
      </c>
      <c r="L46" s="173">
        <v>0</v>
      </c>
      <c r="M46" s="173">
        <v>0</v>
      </c>
      <c r="N46" s="173">
        <v>0</v>
      </c>
      <c r="O46" s="173">
        <v>0</v>
      </c>
      <c r="P46" s="173">
        <v>0</v>
      </c>
      <c r="Q46" s="173">
        <v>0</v>
      </c>
      <c r="R46" s="173">
        <v>0</v>
      </c>
      <c r="S46" s="173">
        <v>0</v>
      </c>
      <c r="T46" s="173">
        <v>0</v>
      </c>
      <c r="U46" s="173">
        <v>0</v>
      </c>
      <c r="V46" s="172">
        <v>0</v>
      </c>
      <c r="W46" s="172">
        <v>0</v>
      </c>
      <c r="X46" s="172">
        <v>0</v>
      </c>
      <c r="Y46" s="175">
        <v>55432.21</v>
      </c>
    </row>
    <row r="47" spans="2:25" x14ac:dyDescent="0.25">
      <c r="B47" s="169" t="s">
        <v>348</v>
      </c>
      <c r="C47" s="170" t="s">
        <v>420</v>
      </c>
      <c r="D47" s="170" t="s">
        <v>421</v>
      </c>
      <c r="E47" s="171" t="s">
        <v>720</v>
      </c>
      <c r="F47" s="172" t="s">
        <v>355</v>
      </c>
      <c r="G47" s="173">
        <v>0</v>
      </c>
      <c r="H47" s="173">
        <v>0</v>
      </c>
      <c r="I47" s="173">
        <v>0</v>
      </c>
      <c r="J47" s="173">
        <v>0</v>
      </c>
      <c r="K47" s="173">
        <v>40</v>
      </c>
      <c r="L47" s="173">
        <v>0</v>
      </c>
      <c r="M47" s="173">
        <v>0</v>
      </c>
      <c r="N47" s="173">
        <v>0</v>
      </c>
      <c r="O47" s="173">
        <v>0</v>
      </c>
      <c r="P47" s="173">
        <v>0</v>
      </c>
      <c r="Q47" s="173">
        <v>0</v>
      </c>
      <c r="R47" s="173">
        <v>0</v>
      </c>
      <c r="S47" s="173">
        <v>0</v>
      </c>
      <c r="T47" s="173">
        <v>0</v>
      </c>
      <c r="U47" s="173">
        <v>0</v>
      </c>
      <c r="V47" s="172">
        <v>0</v>
      </c>
      <c r="W47" s="172">
        <v>0</v>
      </c>
      <c r="X47" s="172">
        <v>0</v>
      </c>
      <c r="Y47" s="175">
        <v>24137.33</v>
      </c>
    </row>
    <row r="48" spans="2:25" x14ac:dyDescent="0.25">
      <c r="B48" s="169" t="s">
        <v>348</v>
      </c>
      <c r="C48" s="170" t="s">
        <v>422</v>
      </c>
      <c r="D48" s="170" t="s">
        <v>423</v>
      </c>
      <c r="E48" s="171" t="s">
        <v>721</v>
      </c>
      <c r="F48" s="172" t="s">
        <v>355</v>
      </c>
      <c r="G48" s="173">
        <v>0</v>
      </c>
      <c r="H48" s="173">
        <v>0</v>
      </c>
      <c r="I48" s="173">
        <v>0</v>
      </c>
      <c r="J48" s="173">
        <v>0</v>
      </c>
      <c r="K48" s="173">
        <v>40</v>
      </c>
      <c r="L48" s="173">
        <v>0</v>
      </c>
      <c r="M48" s="173">
        <v>0</v>
      </c>
      <c r="N48" s="173">
        <v>0</v>
      </c>
      <c r="O48" s="173">
        <v>0</v>
      </c>
      <c r="P48" s="173">
        <v>0</v>
      </c>
      <c r="Q48" s="173">
        <v>0</v>
      </c>
      <c r="R48" s="173">
        <v>0</v>
      </c>
      <c r="S48" s="173">
        <v>0</v>
      </c>
      <c r="T48" s="173">
        <v>0</v>
      </c>
      <c r="U48" s="173">
        <v>0</v>
      </c>
      <c r="V48" s="172">
        <v>0</v>
      </c>
      <c r="W48" s="172">
        <v>0</v>
      </c>
      <c r="X48" s="172">
        <v>0</v>
      </c>
      <c r="Y48" s="175">
        <v>50087.33</v>
      </c>
    </row>
    <row r="49" spans="2:25" x14ac:dyDescent="0.25">
      <c r="B49" s="169" t="s">
        <v>348</v>
      </c>
      <c r="C49" s="170" t="s">
        <v>424</v>
      </c>
      <c r="D49" s="170" t="s">
        <v>425</v>
      </c>
      <c r="E49" s="171" t="s">
        <v>722</v>
      </c>
      <c r="F49" s="172" t="s">
        <v>688</v>
      </c>
      <c r="G49" s="173">
        <v>0</v>
      </c>
      <c r="H49" s="173">
        <v>0</v>
      </c>
      <c r="I49" s="173">
        <v>0</v>
      </c>
      <c r="J49" s="173">
        <v>0</v>
      </c>
      <c r="K49" s="173">
        <v>40</v>
      </c>
      <c r="L49" s="173">
        <v>0</v>
      </c>
      <c r="M49" s="173">
        <v>0</v>
      </c>
      <c r="N49" s="173">
        <v>0</v>
      </c>
      <c r="O49" s="173">
        <v>0</v>
      </c>
      <c r="P49" s="173">
        <v>0</v>
      </c>
      <c r="Q49" s="173">
        <v>0</v>
      </c>
      <c r="R49" s="173">
        <v>0</v>
      </c>
      <c r="S49" s="173">
        <v>0</v>
      </c>
      <c r="T49" s="173">
        <v>0</v>
      </c>
      <c r="U49" s="173">
        <v>0</v>
      </c>
      <c r="V49" s="172">
        <v>0</v>
      </c>
      <c r="W49" s="172">
        <v>0</v>
      </c>
      <c r="X49" s="172">
        <v>0</v>
      </c>
      <c r="Y49" s="175">
        <v>19830.87</v>
      </c>
    </row>
    <row r="50" spans="2:25" x14ac:dyDescent="0.25">
      <c r="B50" s="169" t="s">
        <v>348</v>
      </c>
      <c r="C50" s="170" t="s">
        <v>426</v>
      </c>
      <c r="D50" s="170" t="s">
        <v>427</v>
      </c>
      <c r="E50" s="171" t="s">
        <v>723</v>
      </c>
      <c r="F50" s="172" t="s">
        <v>690</v>
      </c>
      <c r="G50" s="173">
        <v>0</v>
      </c>
      <c r="H50" s="173">
        <v>0</v>
      </c>
      <c r="I50" s="173">
        <v>0</v>
      </c>
      <c r="J50" s="173">
        <v>0</v>
      </c>
      <c r="K50" s="173">
        <v>40</v>
      </c>
      <c r="L50" s="173">
        <v>0</v>
      </c>
      <c r="M50" s="173">
        <v>0</v>
      </c>
      <c r="N50" s="173">
        <v>0</v>
      </c>
      <c r="O50" s="173">
        <v>0</v>
      </c>
      <c r="P50" s="173">
        <v>0</v>
      </c>
      <c r="Q50" s="173">
        <v>0</v>
      </c>
      <c r="R50" s="173">
        <v>0</v>
      </c>
      <c r="S50" s="173">
        <v>0</v>
      </c>
      <c r="T50" s="173">
        <v>0</v>
      </c>
      <c r="U50" s="173">
        <v>0</v>
      </c>
      <c r="V50" s="172">
        <v>0</v>
      </c>
      <c r="W50" s="172">
        <v>0</v>
      </c>
      <c r="X50" s="172">
        <v>0</v>
      </c>
      <c r="Y50" s="175">
        <v>16045.189999999999</v>
      </c>
    </row>
    <row r="51" spans="2:25" x14ac:dyDescent="0.25">
      <c r="B51" s="169" t="s">
        <v>348</v>
      </c>
      <c r="C51" s="170" t="s">
        <v>428</v>
      </c>
      <c r="D51" s="170" t="s">
        <v>429</v>
      </c>
      <c r="E51" s="171" t="s">
        <v>724</v>
      </c>
      <c r="F51" s="172" t="s">
        <v>689</v>
      </c>
      <c r="G51" s="173">
        <v>0</v>
      </c>
      <c r="H51" s="173">
        <v>0</v>
      </c>
      <c r="I51" s="173">
        <v>0</v>
      </c>
      <c r="J51" s="173">
        <v>0</v>
      </c>
      <c r="K51" s="173">
        <v>40</v>
      </c>
      <c r="L51" s="173">
        <v>0</v>
      </c>
      <c r="M51" s="173">
        <v>0</v>
      </c>
      <c r="N51" s="173">
        <v>0</v>
      </c>
      <c r="O51" s="173">
        <v>0</v>
      </c>
      <c r="P51" s="173">
        <v>0</v>
      </c>
      <c r="Q51" s="173">
        <v>0</v>
      </c>
      <c r="R51" s="173">
        <v>0</v>
      </c>
      <c r="S51" s="173">
        <v>0</v>
      </c>
      <c r="T51" s="173">
        <v>0</v>
      </c>
      <c r="U51" s="173">
        <v>0</v>
      </c>
      <c r="V51" s="172">
        <v>0</v>
      </c>
      <c r="W51" s="172">
        <v>0</v>
      </c>
      <c r="X51" s="172">
        <v>0</v>
      </c>
      <c r="Y51" s="175">
        <v>34044.15</v>
      </c>
    </row>
    <row r="52" spans="2:25" x14ac:dyDescent="0.25">
      <c r="B52" s="169" t="s">
        <v>348</v>
      </c>
      <c r="C52" s="170" t="s">
        <v>430</v>
      </c>
      <c r="D52" s="170" t="s">
        <v>431</v>
      </c>
      <c r="E52" s="171" t="s">
        <v>725</v>
      </c>
      <c r="F52" s="172" t="s">
        <v>688</v>
      </c>
      <c r="G52" s="173">
        <v>0</v>
      </c>
      <c r="H52" s="173">
        <v>0</v>
      </c>
      <c r="I52" s="173">
        <v>0</v>
      </c>
      <c r="J52" s="173">
        <v>0</v>
      </c>
      <c r="K52" s="173">
        <v>40</v>
      </c>
      <c r="L52" s="173">
        <v>0</v>
      </c>
      <c r="M52" s="173">
        <v>0</v>
      </c>
      <c r="N52" s="173">
        <v>0</v>
      </c>
      <c r="O52" s="173">
        <v>0</v>
      </c>
      <c r="P52" s="173">
        <v>0</v>
      </c>
      <c r="Q52" s="173">
        <v>0</v>
      </c>
      <c r="R52" s="173">
        <v>0</v>
      </c>
      <c r="S52" s="173">
        <v>0</v>
      </c>
      <c r="T52" s="173">
        <v>0</v>
      </c>
      <c r="U52" s="173">
        <v>0</v>
      </c>
      <c r="V52" s="172">
        <v>0</v>
      </c>
      <c r="W52" s="172">
        <v>0</v>
      </c>
      <c r="X52" s="172">
        <v>0</v>
      </c>
      <c r="Y52" s="175">
        <v>19800.940000000002</v>
      </c>
    </row>
    <row r="53" spans="2:25" x14ac:dyDescent="0.25">
      <c r="B53" s="169" t="s">
        <v>348</v>
      </c>
      <c r="C53" s="170" t="s">
        <v>432</v>
      </c>
      <c r="D53" s="170" t="s">
        <v>433</v>
      </c>
      <c r="E53" s="171" t="s">
        <v>726</v>
      </c>
      <c r="F53" s="172" t="s">
        <v>689</v>
      </c>
      <c r="G53" s="173">
        <v>0</v>
      </c>
      <c r="H53" s="173">
        <v>0</v>
      </c>
      <c r="I53" s="173">
        <v>0</v>
      </c>
      <c r="J53" s="173">
        <v>0</v>
      </c>
      <c r="K53" s="173">
        <v>40</v>
      </c>
      <c r="L53" s="173">
        <v>0</v>
      </c>
      <c r="M53" s="173">
        <v>0</v>
      </c>
      <c r="N53" s="173">
        <v>0</v>
      </c>
      <c r="O53" s="173">
        <v>0</v>
      </c>
      <c r="P53" s="173">
        <v>0</v>
      </c>
      <c r="Q53" s="173">
        <v>0</v>
      </c>
      <c r="R53" s="173">
        <v>0</v>
      </c>
      <c r="S53" s="173">
        <v>0</v>
      </c>
      <c r="T53" s="173">
        <v>0</v>
      </c>
      <c r="U53" s="173">
        <v>0</v>
      </c>
      <c r="V53" s="172">
        <v>0</v>
      </c>
      <c r="W53" s="172">
        <v>0</v>
      </c>
      <c r="X53" s="172">
        <v>0</v>
      </c>
      <c r="Y53" s="175">
        <v>18063.12</v>
      </c>
    </row>
    <row r="54" spans="2:25" x14ac:dyDescent="0.25">
      <c r="B54" s="169" t="s">
        <v>348</v>
      </c>
      <c r="C54" s="170" t="s">
        <v>434</v>
      </c>
      <c r="D54" s="170" t="s">
        <v>435</v>
      </c>
      <c r="E54" s="171" t="s">
        <v>727</v>
      </c>
      <c r="F54" s="172" t="s">
        <v>689</v>
      </c>
      <c r="G54" s="173">
        <v>0</v>
      </c>
      <c r="H54" s="173">
        <v>0</v>
      </c>
      <c r="I54" s="173">
        <v>0</v>
      </c>
      <c r="J54" s="173">
        <v>0</v>
      </c>
      <c r="K54" s="173">
        <v>40</v>
      </c>
      <c r="L54" s="173">
        <v>0</v>
      </c>
      <c r="M54" s="173">
        <v>0</v>
      </c>
      <c r="N54" s="173">
        <v>0</v>
      </c>
      <c r="O54" s="173">
        <v>0</v>
      </c>
      <c r="P54" s="173">
        <v>0</v>
      </c>
      <c r="Q54" s="173">
        <v>0</v>
      </c>
      <c r="R54" s="173">
        <v>0</v>
      </c>
      <c r="S54" s="173">
        <v>0</v>
      </c>
      <c r="T54" s="173">
        <v>0</v>
      </c>
      <c r="U54" s="173">
        <v>0</v>
      </c>
      <c r="V54" s="172">
        <v>0</v>
      </c>
      <c r="W54" s="172">
        <v>0</v>
      </c>
      <c r="X54" s="172">
        <v>0</v>
      </c>
      <c r="Y54" s="175">
        <v>34918.699999999997</v>
      </c>
    </row>
    <row r="55" spans="2:25" x14ac:dyDescent="0.25">
      <c r="B55" s="169" t="s">
        <v>348</v>
      </c>
      <c r="C55" s="170" t="s">
        <v>436</v>
      </c>
      <c r="D55" s="170" t="s">
        <v>437</v>
      </c>
      <c r="E55" s="171" t="s">
        <v>728</v>
      </c>
      <c r="F55" s="172" t="s">
        <v>690</v>
      </c>
      <c r="G55" s="173">
        <v>0</v>
      </c>
      <c r="H55" s="173">
        <v>0</v>
      </c>
      <c r="I55" s="173">
        <v>0</v>
      </c>
      <c r="J55" s="173">
        <v>0</v>
      </c>
      <c r="K55" s="173">
        <v>40</v>
      </c>
      <c r="L55" s="173">
        <v>0</v>
      </c>
      <c r="M55" s="173">
        <v>0</v>
      </c>
      <c r="N55" s="173">
        <v>0</v>
      </c>
      <c r="O55" s="173">
        <v>0</v>
      </c>
      <c r="P55" s="173">
        <v>0</v>
      </c>
      <c r="Q55" s="173">
        <v>0</v>
      </c>
      <c r="R55" s="173">
        <v>0</v>
      </c>
      <c r="S55" s="173">
        <v>0</v>
      </c>
      <c r="T55" s="173">
        <v>0</v>
      </c>
      <c r="U55" s="173">
        <v>0</v>
      </c>
      <c r="V55" s="172">
        <v>0</v>
      </c>
      <c r="W55" s="172">
        <v>0</v>
      </c>
      <c r="X55" s="172">
        <v>0</v>
      </c>
      <c r="Y55" s="175">
        <v>78095.010000000009</v>
      </c>
    </row>
    <row r="56" spans="2:25" x14ac:dyDescent="0.25">
      <c r="B56" s="169" t="s">
        <v>348</v>
      </c>
      <c r="C56" s="170" t="s">
        <v>438</v>
      </c>
      <c r="D56" s="170" t="s">
        <v>439</v>
      </c>
      <c r="E56" s="171" t="s">
        <v>729</v>
      </c>
      <c r="F56" s="172" t="s">
        <v>355</v>
      </c>
      <c r="G56" s="173">
        <v>0</v>
      </c>
      <c r="H56" s="173">
        <v>0</v>
      </c>
      <c r="I56" s="173">
        <v>0</v>
      </c>
      <c r="J56" s="173">
        <v>0</v>
      </c>
      <c r="K56" s="173">
        <v>40</v>
      </c>
      <c r="L56" s="173">
        <v>0</v>
      </c>
      <c r="M56" s="173">
        <v>0</v>
      </c>
      <c r="N56" s="173">
        <v>0</v>
      </c>
      <c r="O56" s="173">
        <v>0</v>
      </c>
      <c r="P56" s="173">
        <v>0</v>
      </c>
      <c r="Q56" s="173">
        <v>0</v>
      </c>
      <c r="R56" s="173">
        <v>0</v>
      </c>
      <c r="S56" s="173">
        <v>0</v>
      </c>
      <c r="T56" s="173">
        <v>0</v>
      </c>
      <c r="U56" s="173">
        <v>0</v>
      </c>
      <c r="V56" s="172">
        <v>0</v>
      </c>
      <c r="W56" s="172">
        <v>0</v>
      </c>
      <c r="X56" s="172">
        <v>0</v>
      </c>
      <c r="Y56" s="175">
        <v>70839.87999999999</v>
      </c>
    </row>
    <row r="57" spans="2:25" x14ac:dyDescent="0.25">
      <c r="B57" s="169" t="s">
        <v>348</v>
      </c>
      <c r="C57" s="170" t="s">
        <v>440</v>
      </c>
      <c r="D57" s="170" t="s">
        <v>441</v>
      </c>
      <c r="E57" s="171" t="s">
        <v>730</v>
      </c>
      <c r="F57" s="172" t="s">
        <v>688</v>
      </c>
      <c r="G57" s="173">
        <v>0</v>
      </c>
      <c r="H57" s="173">
        <v>0</v>
      </c>
      <c r="I57" s="173">
        <v>0</v>
      </c>
      <c r="J57" s="173">
        <v>0</v>
      </c>
      <c r="K57" s="173">
        <v>40</v>
      </c>
      <c r="L57" s="173">
        <v>0</v>
      </c>
      <c r="M57" s="173">
        <v>0</v>
      </c>
      <c r="N57" s="173">
        <v>0</v>
      </c>
      <c r="O57" s="173">
        <v>0</v>
      </c>
      <c r="P57" s="173">
        <v>0</v>
      </c>
      <c r="Q57" s="173">
        <v>0</v>
      </c>
      <c r="R57" s="173">
        <v>0</v>
      </c>
      <c r="S57" s="173">
        <v>0</v>
      </c>
      <c r="T57" s="173">
        <v>0</v>
      </c>
      <c r="U57" s="173">
        <v>0</v>
      </c>
      <c r="V57" s="172">
        <v>0</v>
      </c>
      <c r="W57" s="172">
        <v>0</v>
      </c>
      <c r="X57" s="172">
        <v>0</v>
      </c>
      <c r="Y57" s="175">
        <v>13765.410000000002</v>
      </c>
    </row>
    <row r="58" spans="2:25" x14ac:dyDescent="0.25">
      <c r="B58" s="169" t="s">
        <v>348</v>
      </c>
      <c r="C58" s="170" t="s">
        <v>442</v>
      </c>
      <c r="D58" s="170" t="s">
        <v>443</v>
      </c>
      <c r="E58" s="171" t="s">
        <v>731</v>
      </c>
      <c r="F58" s="172" t="s">
        <v>689</v>
      </c>
      <c r="G58" s="173">
        <v>0</v>
      </c>
      <c r="H58" s="173">
        <v>0</v>
      </c>
      <c r="I58" s="173">
        <v>0</v>
      </c>
      <c r="J58" s="173">
        <v>0</v>
      </c>
      <c r="K58" s="173">
        <v>40</v>
      </c>
      <c r="L58" s="173">
        <v>0</v>
      </c>
      <c r="M58" s="173">
        <v>0</v>
      </c>
      <c r="N58" s="173">
        <v>0</v>
      </c>
      <c r="O58" s="173">
        <v>0</v>
      </c>
      <c r="P58" s="173">
        <v>0</v>
      </c>
      <c r="Q58" s="173">
        <v>0</v>
      </c>
      <c r="R58" s="173">
        <v>0</v>
      </c>
      <c r="S58" s="173">
        <v>0</v>
      </c>
      <c r="T58" s="173">
        <v>0</v>
      </c>
      <c r="U58" s="173">
        <v>0</v>
      </c>
      <c r="V58" s="172">
        <v>0</v>
      </c>
      <c r="W58" s="172">
        <v>0</v>
      </c>
      <c r="X58" s="172">
        <v>0</v>
      </c>
      <c r="Y58" s="175">
        <v>57391.54</v>
      </c>
    </row>
    <row r="59" spans="2:25" x14ac:dyDescent="0.25">
      <c r="B59" s="169" t="s">
        <v>348</v>
      </c>
      <c r="C59" s="170" t="s">
        <v>444</v>
      </c>
      <c r="D59" s="170" t="s">
        <v>445</v>
      </c>
      <c r="E59" s="171" t="s">
        <v>732</v>
      </c>
      <c r="F59" s="172" t="s">
        <v>687</v>
      </c>
      <c r="G59" s="173">
        <v>0</v>
      </c>
      <c r="H59" s="173">
        <v>0</v>
      </c>
      <c r="I59" s="173">
        <v>0</v>
      </c>
      <c r="J59" s="173">
        <v>0</v>
      </c>
      <c r="K59" s="173">
        <v>40</v>
      </c>
      <c r="L59" s="173">
        <v>0</v>
      </c>
      <c r="M59" s="173">
        <v>0</v>
      </c>
      <c r="N59" s="173">
        <v>0</v>
      </c>
      <c r="O59" s="173">
        <v>0</v>
      </c>
      <c r="P59" s="173">
        <v>0</v>
      </c>
      <c r="Q59" s="173">
        <v>0</v>
      </c>
      <c r="R59" s="173">
        <v>0</v>
      </c>
      <c r="S59" s="173">
        <v>0</v>
      </c>
      <c r="T59" s="173">
        <v>0</v>
      </c>
      <c r="U59" s="173">
        <v>0</v>
      </c>
      <c r="V59" s="172">
        <v>0</v>
      </c>
      <c r="W59" s="172">
        <v>0</v>
      </c>
      <c r="X59" s="172">
        <v>0</v>
      </c>
      <c r="Y59" s="175">
        <v>53305.249999999993</v>
      </c>
    </row>
    <row r="60" spans="2:25" x14ac:dyDescent="0.25">
      <c r="B60" s="169" t="s">
        <v>348</v>
      </c>
      <c r="C60" s="170" t="s">
        <v>446</v>
      </c>
      <c r="D60" s="170" t="s">
        <v>447</v>
      </c>
      <c r="E60" s="171" t="s">
        <v>733</v>
      </c>
      <c r="F60" s="172" t="s">
        <v>355</v>
      </c>
      <c r="G60" s="173">
        <v>0</v>
      </c>
      <c r="H60" s="173">
        <v>0</v>
      </c>
      <c r="I60" s="173">
        <v>0</v>
      </c>
      <c r="J60" s="173">
        <v>0</v>
      </c>
      <c r="K60" s="173">
        <v>40</v>
      </c>
      <c r="L60" s="173">
        <v>0</v>
      </c>
      <c r="M60" s="173">
        <v>0</v>
      </c>
      <c r="N60" s="173">
        <v>0</v>
      </c>
      <c r="O60" s="173">
        <v>0</v>
      </c>
      <c r="P60" s="173">
        <v>0</v>
      </c>
      <c r="Q60" s="173">
        <v>0</v>
      </c>
      <c r="R60" s="173">
        <v>0</v>
      </c>
      <c r="S60" s="173">
        <v>0</v>
      </c>
      <c r="T60" s="173">
        <v>0</v>
      </c>
      <c r="U60" s="173">
        <v>0</v>
      </c>
      <c r="V60" s="172">
        <v>0</v>
      </c>
      <c r="W60" s="172">
        <v>0</v>
      </c>
      <c r="X60" s="172">
        <v>0</v>
      </c>
      <c r="Y60" s="175">
        <v>16013.319999999998</v>
      </c>
    </row>
    <row r="61" spans="2:25" x14ac:dyDescent="0.25">
      <c r="B61" s="169" t="s">
        <v>348</v>
      </c>
      <c r="C61" s="170" t="s">
        <v>448</v>
      </c>
      <c r="D61" s="170" t="s">
        <v>449</v>
      </c>
      <c r="E61" s="171" t="s">
        <v>734</v>
      </c>
      <c r="F61" s="172" t="s">
        <v>690</v>
      </c>
      <c r="G61" s="173">
        <v>0</v>
      </c>
      <c r="H61" s="173">
        <v>0</v>
      </c>
      <c r="I61" s="173">
        <v>0</v>
      </c>
      <c r="J61" s="173">
        <v>0</v>
      </c>
      <c r="K61" s="173">
        <v>40</v>
      </c>
      <c r="L61" s="173">
        <v>0</v>
      </c>
      <c r="M61" s="173">
        <v>0</v>
      </c>
      <c r="N61" s="173">
        <v>0</v>
      </c>
      <c r="O61" s="173">
        <v>0</v>
      </c>
      <c r="P61" s="173">
        <v>0</v>
      </c>
      <c r="Q61" s="173">
        <v>0</v>
      </c>
      <c r="R61" s="173">
        <v>0</v>
      </c>
      <c r="S61" s="173">
        <v>0</v>
      </c>
      <c r="T61" s="173">
        <v>0</v>
      </c>
      <c r="U61" s="173">
        <v>0</v>
      </c>
      <c r="V61" s="172">
        <v>0</v>
      </c>
      <c r="W61" s="172">
        <v>0</v>
      </c>
      <c r="X61" s="172">
        <v>0</v>
      </c>
      <c r="Y61" s="175">
        <v>11266.92</v>
      </c>
    </row>
    <row r="62" spans="2:25" x14ac:dyDescent="0.25">
      <c r="B62" s="169" t="s">
        <v>348</v>
      </c>
      <c r="C62" s="170" t="s">
        <v>450</v>
      </c>
      <c r="D62" s="170" t="s">
        <v>451</v>
      </c>
      <c r="E62" s="171" t="s">
        <v>735</v>
      </c>
      <c r="F62" s="172" t="s">
        <v>355</v>
      </c>
      <c r="G62" s="173">
        <v>0</v>
      </c>
      <c r="H62" s="173">
        <v>0</v>
      </c>
      <c r="I62" s="173">
        <v>0</v>
      </c>
      <c r="J62" s="173">
        <v>0</v>
      </c>
      <c r="K62" s="173">
        <v>40</v>
      </c>
      <c r="L62" s="173">
        <v>0</v>
      </c>
      <c r="M62" s="173">
        <v>0</v>
      </c>
      <c r="N62" s="173">
        <v>0</v>
      </c>
      <c r="O62" s="173">
        <v>0</v>
      </c>
      <c r="P62" s="173">
        <v>0</v>
      </c>
      <c r="Q62" s="173">
        <v>0</v>
      </c>
      <c r="R62" s="173">
        <v>0</v>
      </c>
      <c r="S62" s="173">
        <v>0</v>
      </c>
      <c r="T62" s="173">
        <v>0</v>
      </c>
      <c r="U62" s="173">
        <v>0</v>
      </c>
      <c r="V62" s="172">
        <v>0</v>
      </c>
      <c r="W62" s="172">
        <v>0</v>
      </c>
      <c r="X62" s="172">
        <v>0</v>
      </c>
      <c r="Y62" s="175">
        <v>45947.020000000004</v>
      </c>
    </row>
    <row r="63" spans="2:25" x14ac:dyDescent="0.25">
      <c r="B63" s="169" t="s">
        <v>348</v>
      </c>
      <c r="C63" s="170" t="s">
        <v>452</v>
      </c>
      <c r="D63" s="170" t="s">
        <v>453</v>
      </c>
      <c r="E63" s="171" t="s">
        <v>736</v>
      </c>
      <c r="F63" s="172" t="s">
        <v>355</v>
      </c>
      <c r="G63" s="173">
        <v>0</v>
      </c>
      <c r="H63" s="173">
        <v>0</v>
      </c>
      <c r="I63" s="173">
        <v>0</v>
      </c>
      <c r="J63" s="173">
        <v>0</v>
      </c>
      <c r="K63" s="173">
        <v>40</v>
      </c>
      <c r="L63" s="173">
        <v>0</v>
      </c>
      <c r="M63" s="173">
        <v>0</v>
      </c>
      <c r="N63" s="173">
        <v>0</v>
      </c>
      <c r="O63" s="173">
        <v>0</v>
      </c>
      <c r="P63" s="173">
        <v>0</v>
      </c>
      <c r="Q63" s="173">
        <v>0</v>
      </c>
      <c r="R63" s="173">
        <v>0</v>
      </c>
      <c r="S63" s="173">
        <v>0</v>
      </c>
      <c r="T63" s="173">
        <v>0</v>
      </c>
      <c r="U63" s="173">
        <v>0</v>
      </c>
      <c r="V63" s="172">
        <v>0</v>
      </c>
      <c r="W63" s="172">
        <v>0</v>
      </c>
      <c r="X63" s="172">
        <v>0</v>
      </c>
      <c r="Y63" s="175">
        <v>29018.39</v>
      </c>
    </row>
    <row r="64" spans="2:25" x14ac:dyDescent="0.25">
      <c r="B64" s="169" t="s">
        <v>348</v>
      </c>
      <c r="C64" s="170" t="s">
        <v>454</v>
      </c>
      <c r="D64" s="170" t="s">
        <v>455</v>
      </c>
      <c r="E64" s="171" t="s">
        <v>737</v>
      </c>
      <c r="F64" s="172" t="s">
        <v>688</v>
      </c>
      <c r="G64" s="173">
        <v>0</v>
      </c>
      <c r="H64" s="173">
        <v>0</v>
      </c>
      <c r="I64" s="173">
        <v>0</v>
      </c>
      <c r="J64" s="173">
        <v>0</v>
      </c>
      <c r="K64" s="173">
        <v>40</v>
      </c>
      <c r="L64" s="173">
        <v>0</v>
      </c>
      <c r="M64" s="173">
        <v>0</v>
      </c>
      <c r="N64" s="173">
        <v>0</v>
      </c>
      <c r="O64" s="173">
        <v>0</v>
      </c>
      <c r="P64" s="173">
        <v>0</v>
      </c>
      <c r="Q64" s="173">
        <v>0</v>
      </c>
      <c r="R64" s="173">
        <v>0</v>
      </c>
      <c r="S64" s="173">
        <v>0</v>
      </c>
      <c r="T64" s="173">
        <v>0</v>
      </c>
      <c r="U64" s="173">
        <v>0</v>
      </c>
      <c r="V64" s="172">
        <v>0</v>
      </c>
      <c r="W64" s="172">
        <v>0</v>
      </c>
      <c r="X64" s="172">
        <v>0</v>
      </c>
      <c r="Y64" s="175">
        <v>7517.07</v>
      </c>
    </row>
    <row r="65" spans="2:25" x14ac:dyDescent="0.25">
      <c r="B65" s="169" t="s">
        <v>348</v>
      </c>
      <c r="C65" s="170" t="s">
        <v>456</v>
      </c>
      <c r="D65" s="170" t="s">
        <v>457</v>
      </c>
      <c r="E65" s="171" t="s">
        <v>738</v>
      </c>
      <c r="F65" s="172" t="s">
        <v>690</v>
      </c>
      <c r="G65" s="173">
        <v>0</v>
      </c>
      <c r="H65" s="173">
        <v>0</v>
      </c>
      <c r="I65" s="173">
        <v>0</v>
      </c>
      <c r="J65" s="173">
        <v>0</v>
      </c>
      <c r="K65" s="173">
        <v>40</v>
      </c>
      <c r="L65" s="173">
        <v>0</v>
      </c>
      <c r="M65" s="173">
        <v>0</v>
      </c>
      <c r="N65" s="173">
        <v>0</v>
      </c>
      <c r="O65" s="173">
        <v>0</v>
      </c>
      <c r="P65" s="173">
        <v>0</v>
      </c>
      <c r="Q65" s="173">
        <v>0</v>
      </c>
      <c r="R65" s="173">
        <v>0</v>
      </c>
      <c r="S65" s="173">
        <v>0</v>
      </c>
      <c r="T65" s="173">
        <v>0</v>
      </c>
      <c r="U65" s="173">
        <v>0</v>
      </c>
      <c r="V65" s="172">
        <v>0</v>
      </c>
      <c r="W65" s="172">
        <v>0</v>
      </c>
      <c r="X65" s="172">
        <v>0</v>
      </c>
      <c r="Y65" s="175">
        <v>17656.68</v>
      </c>
    </row>
    <row r="66" spans="2:25" x14ac:dyDescent="0.25">
      <c r="B66" s="169" t="s">
        <v>348</v>
      </c>
      <c r="C66" s="170" t="s">
        <v>458</v>
      </c>
      <c r="D66" s="170" t="s">
        <v>459</v>
      </c>
      <c r="E66" s="171" t="s">
        <v>739</v>
      </c>
      <c r="F66" s="172" t="s">
        <v>355</v>
      </c>
      <c r="G66" s="173">
        <v>0</v>
      </c>
      <c r="H66" s="173">
        <v>0</v>
      </c>
      <c r="I66" s="173">
        <v>0</v>
      </c>
      <c r="J66" s="173">
        <v>0</v>
      </c>
      <c r="K66" s="173">
        <v>40</v>
      </c>
      <c r="L66" s="173">
        <v>0</v>
      </c>
      <c r="M66" s="173">
        <v>0</v>
      </c>
      <c r="N66" s="173">
        <v>0</v>
      </c>
      <c r="O66" s="173">
        <v>0</v>
      </c>
      <c r="P66" s="173">
        <v>0</v>
      </c>
      <c r="Q66" s="173">
        <v>0</v>
      </c>
      <c r="R66" s="173">
        <v>0</v>
      </c>
      <c r="S66" s="173">
        <v>0</v>
      </c>
      <c r="T66" s="173">
        <v>0</v>
      </c>
      <c r="U66" s="173">
        <v>0</v>
      </c>
      <c r="V66" s="172">
        <v>0</v>
      </c>
      <c r="W66" s="172">
        <v>0</v>
      </c>
      <c r="X66" s="172">
        <v>0</v>
      </c>
      <c r="Y66" s="175">
        <v>40663.61</v>
      </c>
    </row>
    <row r="67" spans="2:25" x14ac:dyDescent="0.25">
      <c r="B67" s="169" t="s">
        <v>348</v>
      </c>
      <c r="C67" s="170" t="s">
        <v>460</v>
      </c>
      <c r="D67" s="170" t="s">
        <v>461</v>
      </c>
      <c r="E67" s="171" t="s">
        <v>740</v>
      </c>
      <c r="F67" s="172" t="s">
        <v>688</v>
      </c>
      <c r="G67" s="173">
        <v>0</v>
      </c>
      <c r="H67" s="173">
        <v>0</v>
      </c>
      <c r="I67" s="173">
        <v>0</v>
      </c>
      <c r="J67" s="173">
        <v>0</v>
      </c>
      <c r="K67" s="173">
        <v>40</v>
      </c>
      <c r="L67" s="173">
        <v>0</v>
      </c>
      <c r="M67" s="173">
        <v>0</v>
      </c>
      <c r="N67" s="173">
        <v>0</v>
      </c>
      <c r="O67" s="173">
        <v>0</v>
      </c>
      <c r="P67" s="173">
        <v>0</v>
      </c>
      <c r="Q67" s="173">
        <v>0</v>
      </c>
      <c r="R67" s="173">
        <v>0</v>
      </c>
      <c r="S67" s="173">
        <v>0</v>
      </c>
      <c r="T67" s="173">
        <v>0</v>
      </c>
      <c r="U67" s="173">
        <v>0</v>
      </c>
      <c r="V67" s="172">
        <v>0</v>
      </c>
      <c r="W67" s="172">
        <v>0</v>
      </c>
      <c r="X67" s="172">
        <v>0</v>
      </c>
      <c r="Y67" s="175">
        <v>19936.570000000003</v>
      </c>
    </row>
    <row r="68" spans="2:25" x14ac:dyDescent="0.25">
      <c r="B68" s="169" t="s">
        <v>348</v>
      </c>
      <c r="C68" s="170" t="s">
        <v>462</v>
      </c>
      <c r="D68" s="170" t="s">
        <v>463</v>
      </c>
      <c r="E68" s="171" t="s">
        <v>741</v>
      </c>
      <c r="F68" s="172" t="s">
        <v>355</v>
      </c>
      <c r="G68" s="173">
        <v>0</v>
      </c>
      <c r="H68" s="173">
        <v>0</v>
      </c>
      <c r="I68" s="173">
        <v>0</v>
      </c>
      <c r="J68" s="173">
        <v>0</v>
      </c>
      <c r="K68" s="173">
        <v>40</v>
      </c>
      <c r="L68" s="173">
        <v>0</v>
      </c>
      <c r="M68" s="173">
        <v>0</v>
      </c>
      <c r="N68" s="173">
        <v>0</v>
      </c>
      <c r="O68" s="173">
        <v>0</v>
      </c>
      <c r="P68" s="173">
        <v>0</v>
      </c>
      <c r="Q68" s="173">
        <v>0</v>
      </c>
      <c r="R68" s="173">
        <v>0</v>
      </c>
      <c r="S68" s="173">
        <v>0</v>
      </c>
      <c r="T68" s="173">
        <v>0</v>
      </c>
      <c r="U68" s="173">
        <v>0</v>
      </c>
      <c r="V68" s="172">
        <v>0</v>
      </c>
      <c r="W68" s="172">
        <v>0</v>
      </c>
      <c r="X68" s="172">
        <v>0</v>
      </c>
      <c r="Y68" s="175">
        <v>26197.87</v>
      </c>
    </row>
    <row r="69" spans="2:25" x14ac:dyDescent="0.25">
      <c r="B69" s="169" t="s">
        <v>348</v>
      </c>
      <c r="C69" s="170" t="s">
        <v>464</v>
      </c>
      <c r="D69" s="170" t="s">
        <v>465</v>
      </c>
      <c r="E69" s="171" t="s">
        <v>742</v>
      </c>
      <c r="F69" s="172" t="s">
        <v>688</v>
      </c>
      <c r="G69" s="173">
        <v>0</v>
      </c>
      <c r="H69" s="173">
        <v>0</v>
      </c>
      <c r="I69" s="173">
        <v>0</v>
      </c>
      <c r="J69" s="173">
        <v>0</v>
      </c>
      <c r="K69" s="173">
        <v>40</v>
      </c>
      <c r="L69" s="173">
        <v>0</v>
      </c>
      <c r="M69" s="173">
        <v>0</v>
      </c>
      <c r="N69" s="173">
        <v>0</v>
      </c>
      <c r="O69" s="173">
        <v>0</v>
      </c>
      <c r="P69" s="173">
        <v>0</v>
      </c>
      <c r="Q69" s="173">
        <v>0</v>
      </c>
      <c r="R69" s="173">
        <v>0</v>
      </c>
      <c r="S69" s="173">
        <v>0</v>
      </c>
      <c r="T69" s="173">
        <v>0</v>
      </c>
      <c r="U69" s="173">
        <v>0</v>
      </c>
      <c r="V69" s="172">
        <v>0</v>
      </c>
      <c r="W69" s="172">
        <v>0</v>
      </c>
      <c r="X69" s="172">
        <v>0</v>
      </c>
      <c r="Y69" s="175">
        <v>16274.779999999999</v>
      </c>
    </row>
    <row r="70" spans="2:25" x14ac:dyDescent="0.25">
      <c r="B70" s="169" t="s">
        <v>348</v>
      </c>
      <c r="C70" s="170" t="s">
        <v>466</v>
      </c>
      <c r="D70" s="170" t="s">
        <v>467</v>
      </c>
      <c r="E70" s="171" t="s">
        <v>743</v>
      </c>
      <c r="F70" s="172" t="s">
        <v>686</v>
      </c>
      <c r="G70" s="173">
        <v>0</v>
      </c>
      <c r="H70" s="173">
        <v>0</v>
      </c>
      <c r="I70" s="173">
        <v>0</v>
      </c>
      <c r="J70" s="173">
        <v>0</v>
      </c>
      <c r="K70" s="173">
        <v>40</v>
      </c>
      <c r="L70" s="173">
        <v>0</v>
      </c>
      <c r="M70" s="173">
        <v>0</v>
      </c>
      <c r="N70" s="173">
        <v>0</v>
      </c>
      <c r="O70" s="173">
        <v>0</v>
      </c>
      <c r="P70" s="173">
        <v>0</v>
      </c>
      <c r="Q70" s="173">
        <v>0</v>
      </c>
      <c r="R70" s="173">
        <v>0</v>
      </c>
      <c r="S70" s="173">
        <v>0</v>
      </c>
      <c r="T70" s="173">
        <v>0</v>
      </c>
      <c r="U70" s="173">
        <v>0</v>
      </c>
      <c r="V70" s="172">
        <v>0</v>
      </c>
      <c r="W70" s="172">
        <v>0</v>
      </c>
      <c r="X70" s="172">
        <v>0</v>
      </c>
      <c r="Y70" s="175">
        <v>37327</v>
      </c>
    </row>
    <row r="71" spans="2:25" x14ac:dyDescent="0.25">
      <c r="B71" s="169" t="s">
        <v>348</v>
      </c>
      <c r="C71" s="170" t="s">
        <v>468</v>
      </c>
      <c r="D71" s="170" t="s">
        <v>469</v>
      </c>
      <c r="E71" s="171" t="s">
        <v>744</v>
      </c>
      <c r="F71" s="172" t="s">
        <v>355</v>
      </c>
      <c r="G71" s="173">
        <v>0</v>
      </c>
      <c r="H71" s="173">
        <v>0</v>
      </c>
      <c r="I71" s="173">
        <v>0</v>
      </c>
      <c r="J71" s="173">
        <v>0</v>
      </c>
      <c r="K71" s="173">
        <v>40</v>
      </c>
      <c r="L71" s="173">
        <v>0</v>
      </c>
      <c r="M71" s="173">
        <v>0</v>
      </c>
      <c r="N71" s="173">
        <v>0</v>
      </c>
      <c r="O71" s="173">
        <v>0</v>
      </c>
      <c r="P71" s="173">
        <v>0</v>
      </c>
      <c r="Q71" s="173">
        <v>0</v>
      </c>
      <c r="R71" s="173">
        <v>0</v>
      </c>
      <c r="S71" s="173">
        <v>0</v>
      </c>
      <c r="T71" s="173">
        <v>0</v>
      </c>
      <c r="U71" s="173">
        <v>0</v>
      </c>
      <c r="V71" s="172">
        <v>0</v>
      </c>
      <c r="W71" s="172">
        <v>0</v>
      </c>
      <c r="X71" s="172">
        <v>0</v>
      </c>
      <c r="Y71" s="175">
        <v>65869.02</v>
      </c>
    </row>
    <row r="72" spans="2:25" x14ac:dyDescent="0.25">
      <c r="B72" s="169" t="s">
        <v>348</v>
      </c>
      <c r="C72" s="170" t="s">
        <v>470</v>
      </c>
      <c r="D72" s="170" t="s">
        <v>471</v>
      </c>
      <c r="E72" s="171" t="s">
        <v>745</v>
      </c>
      <c r="F72" s="172" t="s">
        <v>688</v>
      </c>
      <c r="G72" s="173">
        <v>0</v>
      </c>
      <c r="H72" s="173">
        <v>0</v>
      </c>
      <c r="I72" s="173">
        <v>0</v>
      </c>
      <c r="J72" s="173">
        <v>0</v>
      </c>
      <c r="K72" s="173">
        <v>40</v>
      </c>
      <c r="L72" s="173">
        <v>0</v>
      </c>
      <c r="M72" s="173">
        <v>0</v>
      </c>
      <c r="N72" s="173">
        <v>0</v>
      </c>
      <c r="O72" s="173">
        <v>0</v>
      </c>
      <c r="P72" s="173">
        <v>0</v>
      </c>
      <c r="Q72" s="173">
        <v>0</v>
      </c>
      <c r="R72" s="173">
        <v>0</v>
      </c>
      <c r="S72" s="173">
        <v>0</v>
      </c>
      <c r="T72" s="173">
        <v>0</v>
      </c>
      <c r="U72" s="173">
        <v>0</v>
      </c>
      <c r="V72" s="172">
        <v>0</v>
      </c>
      <c r="W72" s="172">
        <v>0</v>
      </c>
      <c r="X72" s="172">
        <v>0</v>
      </c>
      <c r="Y72" s="175">
        <v>20658.39</v>
      </c>
    </row>
    <row r="73" spans="2:25" x14ac:dyDescent="0.25">
      <c r="B73" s="169" t="s">
        <v>348</v>
      </c>
      <c r="C73" s="170" t="s">
        <v>472</v>
      </c>
      <c r="D73" s="170" t="s">
        <v>473</v>
      </c>
      <c r="E73" s="171" t="s">
        <v>746</v>
      </c>
      <c r="F73" s="172" t="s">
        <v>688</v>
      </c>
      <c r="G73" s="173">
        <v>0</v>
      </c>
      <c r="H73" s="173">
        <v>0</v>
      </c>
      <c r="I73" s="173">
        <v>0</v>
      </c>
      <c r="J73" s="173">
        <v>0</v>
      </c>
      <c r="K73" s="173">
        <v>40</v>
      </c>
      <c r="L73" s="173">
        <v>0</v>
      </c>
      <c r="M73" s="173">
        <v>0</v>
      </c>
      <c r="N73" s="173">
        <v>0</v>
      </c>
      <c r="O73" s="173">
        <v>0</v>
      </c>
      <c r="P73" s="173">
        <v>0</v>
      </c>
      <c r="Q73" s="173">
        <v>0</v>
      </c>
      <c r="R73" s="173">
        <v>0</v>
      </c>
      <c r="S73" s="173">
        <v>0</v>
      </c>
      <c r="T73" s="173">
        <v>0</v>
      </c>
      <c r="U73" s="173">
        <v>0</v>
      </c>
      <c r="V73" s="172">
        <v>0</v>
      </c>
      <c r="W73" s="172">
        <v>0</v>
      </c>
      <c r="X73" s="172">
        <v>0</v>
      </c>
      <c r="Y73" s="175">
        <v>26031.39</v>
      </c>
    </row>
    <row r="74" spans="2:25" x14ac:dyDescent="0.25">
      <c r="B74" s="169" t="s">
        <v>348</v>
      </c>
      <c r="C74" s="170" t="s">
        <v>474</v>
      </c>
      <c r="D74" s="170" t="s">
        <v>475</v>
      </c>
      <c r="E74" s="171" t="s">
        <v>747</v>
      </c>
      <c r="F74" s="172" t="s">
        <v>690</v>
      </c>
      <c r="G74" s="173">
        <v>0</v>
      </c>
      <c r="H74" s="173">
        <v>0</v>
      </c>
      <c r="I74" s="173">
        <v>0</v>
      </c>
      <c r="J74" s="173">
        <v>0</v>
      </c>
      <c r="K74" s="173">
        <v>40</v>
      </c>
      <c r="L74" s="173">
        <v>0</v>
      </c>
      <c r="M74" s="173">
        <v>0</v>
      </c>
      <c r="N74" s="173">
        <v>0</v>
      </c>
      <c r="O74" s="173">
        <v>0</v>
      </c>
      <c r="P74" s="173">
        <v>0</v>
      </c>
      <c r="Q74" s="173">
        <v>0</v>
      </c>
      <c r="R74" s="173">
        <v>0</v>
      </c>
      <c r="S74" s="173">
        <v>0</v>
      </c>
      <c r="T74" s="173">
        <v>0</v>
      </c>
      <c r="U74" s="173">
        <v>0</v>
      </c>
      <c r="V74" s="172">
        <v>0</v>
      </c>
      <c r="W74" s="172">
        <v>0</v>
      </c>
      <c r="X74" s="172">
        <v>0</v>
      </c>
      <c r="Y74" s="175">
        <v>23411.64</v>
      </c>
    </row>
    <row r="75" spans="2:25" x14ac:dyDescent="0.25">
      <c r="B75" s="169" t="s">
        <v>348</v>
      </c>
      <c r="C75" s="170" t="s">
        <v>476</v>
      </c>
      <c r="D75" s="170" t="s">
        <v>477</v>
      </c>
      <c r="E75" s="171" t="s">
        <v>748</v>
      </c>
      <c r="F75" s="172" t="s">
        <v>687</v>
      </c>
      <c r="G75" s="173">
        <v>0</v>
      </c>
      <c r="H75" s="173">
        <v>0</v>
      </c>
      <c r="I75" s="173">
        <v>0</v>
      </c>
      <c r="J75" s="173">
        <v>0</v>
      </c>
      <c r="K75" s="173">
        <v>40</v>
      </c>
      <c r="L75" s="173">
        <v>0</v>
      </c>
      <c r="M75" s="173">
        <v>0</v>
      </c>
      <c r="N75" s="173">
        <v>0</v>
      </c>
      <c r="O75" s="173">
        <v>0</v>
      </c>
      <c r="P75" s="173">
        <v>0</v>
      </c>
      <c r="Q75" s="173">
        <v>0</v>
      </c>
      <c r="R75" s="173">
        <v>0</v>
      </c>
      <c r="S75" s="173">
        <v>0</v>
      </c>
      <c r="T75" s="173">
        <v>0</v>
      </c>
      <c r="U75" s="173">
        <v>0</v>
      </c>
      <c r="V75" s="172">
        <v>0</v>
      </c>
      <c r="W75" s="172">
        <v>0</v>
      </c>
      <c r="X75" s="172">
        <v>0</v>
      </c>
      <c r="Y75" s="175">
        <v>36670.559999999998</v>
      </c>
    </row>
    <row r="76" spans="2:25" x14ac:dyDescent="0.25">
      <c r="B76" s="169" t="s">
        <v>348</v>
      </c>
      <c r="C76" s="170" t="s">
        <v>478</v>
      </c>
      <c r="D76" s="170" t="s">
        <v>479</v>
      </c>
      <c r="E76" s="171" t="s">
        <v>749</v>
      </c>
      <c r="F76" s="172" t="s">
        <v>690</v>
      </c>
      <c r="G76" s="173">
        <v>0</v>
      </c>
      <c r="H76" s="173">
        <v>0</v>
      </c>
      <c r="I76" s="173">
        <v>0</v>
      </c>
      <c r="J76" s="173">
        <v>0</v>
      </c>
      <c r="K76" s="173">
        <v>40</v>
      </c>
      <c r="L76" s="173">
        <v>0</v>
      </c>
      <c r="M76" s="173">
        <v>0</v>
      </c>
      <c r="N76" s="173">
        <v>0</v>
      </c>
      <c r="O76" s="173">
        <v>0</v>
      </c>
      <c r="P76" s="173">
        <v>0</v>
      </c>
      <c r="Q76" s="173">
        <v>0</v>
      </c>
      <c r="R76" s="173">
        <v>0</v>
      </c>
      <c r="S76" s="173">
        <v>0</v>
      </c>
      <c r="T76" s="173">
        <v>0</v>
      </c>
      <c r="U76" s="173">
        <v>0</v>
      </c>
      <c r="V76" s="172">
        <v>0</v>
      </c>
      <c r="W76" s="172">
        <v>0</v>
      </c>
      <c r="X76" s="172">
        <v>0</v>
      </c>
      <c r="Y76" s="175">
        <v>23072.91</v>
      </c>
    </row>
    <row r="77" spans="2:25" x14ac:dyDescent="0.25">
      <c r="B77" s="169" t="s">
        <v>348</v>
      </c>
      <c r="C77" s="170" t="s">
        <v>480</v>
      </c>
      <c r="D77" s="170" t="s">
        <v>481</v>
      </c>
      <c r="E77" s="171" t="s">
        <v>750</v>
      </c>
      <c r="F77" s="172" t="s">
        <v>355</v>
      </c>
      <c r="G77" s="173">
        <v>0</v>
      </c>
      <c r="H77" s="173">
        <v>0</v>
      </c>
      <c r="I77" s="173">
        <v>0</v>
      </c>
      <c r="J77" s="173">
        <v>0</v>
      </c>
      <c r="K77" s="173">
        <v>40</v>
      </c>
      <c r="L77" s="173">
        <v>0</v>
      </c>
      <c r="M77" s="173">
        <v>0</v>
      </c>
      <c r="N77" s="173">
        <v>0</v>
      </c>
      <c r="O77" s="173">
        <v>0</v>
      </c>
      <c r="P77" s="173">
        <v>0</v>
      </c>
      <c r="Q77" s="173">
        <v>0</v>
      </c>
      <c r="R77" s="173">
        <v>0</v>
      </c>
      <c r="S77" s="173">
        <v>0</v>
      </c>
      <c r="T77" s="173">
        <v>0</v>
      </c>
      <c r="U77" s="173">
        <v>0</v>
      </c>
      <c r="V77" s="172">
        <v>0</v>
      </c>
      <c r="W77" s="172">
        <v>0</v>
      </c>
      <c r="X77" s="172">
        <v>0</v>
      </c>
      <c r="Y77" s="175">
        <v>9980.51</v>
      </c>
    </row>
    <row r="78" spans="2:25" x14ac:dyDescent="0.25">
      <c r="B78" s="169" t="s">
        <v>348</v>
      </c>
      <c r="C78" s="170" t="s">
        <v>482</v>
      </c>
      <c r="D78" s="170" t="s">
        <v>483</v>
      </c>
      <c r="E78" s="171" t="s">
        <v>751</v>
      </c>
      <c r="F78" s="172" t="s">
        <v>689</v>
      </c>
      <c r="G78" s="173">
        <v>0</v>
      </c>
      <c r="H78" s="173">
        <v>0</v>
      </c>
      <c r="I78" s="173">
        <v>0</v>
      </c>
      <c r="J78" s="173">
        <v>0</v>
      </c>
      <c r="K78" s="173">
        <v>40</v>
      </c>
      <c r="L78" s="173">
        <v>0</v>
      </c>
      <c r="M78" s="173">
        <v>0</v>
      </c>
      <c r="N78" s="173">
        <v>0</v>
      </c>
      <c r="O78" s="173">
        <v>0</v>
      </c>
      <c r="P78" s="173">
        <v>0</v>
      </c>
      <c r="Q78" s="173">
        <v>0</v>
      </c>
      <c r="R78" s="173">
        <v>0</v>
      </c>
      <c r="S78" s="173">
        <v>0</v>
      </c>
      <c r="T78" s="173">
        <v>0</v>
      </c>
      <c r="U78" s="173">
        <v>0</v>
      </c>
      <c r="V78" s="172">
        <v>0</v>
      </c>
      <c r="W78" s="172">
        <v>0</v>
      </c>
      <c r="X78" s="172">
        <v>0</v>
      </c>
      <c r="Y78" s="175">
        <v>28661.840000000004</v>
      </c>
    </row>
    <row r="79" spans="2:25" x14ac:dyDescent="0.25">
      <c r="B79" s="169" t="s">
        <v>348</v>
      </c>
      <c r="C79" s="170" t="s">
        <v>484</v>
      </c>
      <c r="D79" s="170" t="s">
        <v>485</v>
      </c>
      <c r="E79" s="171" t="s">
        <v>752</v>
      </c>
      <c r="F79" s="172" t="s">
        <v>688</v>
      </c>
      <c r="G79" s="173">
        <v>0</v>
      </c>
      <c r="H79" s="173">
        <v>0</v>
      </c>
      <c r="I79" s="173">
        <v>0</v>
      </c>
      <c r="J79" s="173">
        <v>0</v>
      </c>
      <c r="K79" s="173">
        <v>40</v>
      </c>
      <c r="L79" s="173">
        <v>0</v>
      </c>
      <c r="M79" s="173">
        <v>0</v>
      </c>
      <c r="N79" s="173">
        <v>0</v>
      </c>
      <c r="O79" s="173">
        <v>0</v>
      </c>
      <c r="P79" s="173">
        <v>0</v>
      </c>
      <c r="Q79" s="173">
        <v>0</v>
      </c>
      <c r="R79" s="173">
        <v>0</v>
      </c>
      <c r="S79" s="173">
        <v>0</v>
      </c>
      <c r="T79" s="173">
        <v>0</v>
      </c>
      <c r="U79" s="173">
        <v>0</v>
      </c>
      <c r="V79" s="172">
        <v>0</v>
      </c>
      <c r="W79" s="172">
        <v>0</v>
      </c>
      <c r="X79" s="172">
        <v>0</v>
      </c>
      <c r="Y79" s="175">
        <v>19326.699999999997</v>
      </c>
    </row>
    <row r="80" spans="2:25" x14ac:dyDescent="0.25">
      <c r="B80" s="169" t="s">
        <v>348</v>
      </c>
      <c r="C80" s="170" t="s">
        <v>486</v>
      </c>
      <c r="D80" s="170" t="s">
        <v>487</v>
      </c>
      <c r="E80" s="171" t="s">
        <v>753</v>
      </c>
      <c r="F80" s="172" t="s">
        <v>688</v>
      </c>
      <c r="G80" s="173">
        <v>0</v>
      </c>
      <c r="H80" s="173">
        <v>0</v>
      </c>
      <c r="I80" s="173">
        <v>0</v>
      </c>
      <c r="J80" s="173">
        <v>0</v>
      </c>
      <c r="K80" s="173">
        <v>40</v>
      </c>
      <c r="L80" s="173">
        <v>0</v>
      </c>
      <c r="M80" s="173">
        <v>0</v>
      </c>
      <c r="N80" s="173">
        <v>0</v>
      </c>
      <c r="O80" s="173">
        <v>0</v>
      </c>
      <c r="P80" s="173">
        <v>0</v>
      </c>
      <c r="Q80" s="173">
        <v>0</v>
      </c>
      <c r="R80" s="173">
        <v>0</v>
      </c>
      <c r="S80" s="173">
        <v>0</v>
      </c>
      <c r="T80" s="173">
        <v>0</v>
      </c>
      <c r="U80" s="173">
        <v>0</v>
      </c>
      <c r="V80" s="172">
        <v>0</v>
      </c>
      <c r="W80" s="172">
        <v>0</v>
      </c>
      <c r="X80" s="172">
        <v>0</v>
      </c>
      <c r="Y80" s="175">
        <v>73568.740000000005</v>
      </c>
    </row>
    <row r="81" spans="2:25" x14ac:dyDescent="0.25">
      <c r="B81" s="169" t="s">
        <v>348</v>
      </c>
      <c r="C81" s="170" t="s">
        <v>488</v>
      </c>
      <c r="D81" s="170" t="s">
        <v>489</v>
      </c>
      <c r="E81" s="171" t="s">
        <v>754</v>
      </c>
      <c r="F81" s="172" t="s">
        <v>689</v>
      </c>
      <c r="G81" s="173">
        <v>0</v>
      </c>
      <c r="H81" s="173">
        <v>0</v>
      </c>
      <c r="I81" s="173">
        <v>0</v>
      </c>
      <c r="J81" s="173">
        <v>0</v>
      </c>
      <c r="K81" s="173">
        <v>40</v>
      </c>
      <c r="L81" s="173">
        <v>0</v>
      </c>
      <c r="M81" s="173">
        <v>0</v>
      </c>
      <c r="N81" s="173">
        <v>0</v>
      </c>
      <c r="O81" s="173">
        <v>0</v>
      </c>
      <c r="P81" s="173">
        <v>0</v>
      </c>
      <c r="Q81" s="173">
        <v>0</v>
      </c>
      <c r="R81" s="173">
        <v>0</v>
      </c>
      <c r="S81" s="173">
        <v>0</v>
      </c>
      <c r="T81" s="173">
        <v>0</v>
      </c>
      <c r="U81" s="173">
        <v>0</v>
      </c>
      <c r="V81" s="172">
        <v>0</v>
      </c>
      <c r="W81" s="172">
        <v>0</v>
      </c>
      <c r="X81" s="172">
        <v>0</v>
      </c>
      <c r="Y81" s="175">
        <v>23045.759999999998</v>
      </c>
    </row>
    <row r="82" spans="2:25" x14ac:dyDescent="0.25">
      <c r="B82" s="169" t="s">
        <v>348</v>
      </c>
      <c r="C82" s="170" t="s">
        <v>490</v>
      </c>
      <c r="D82" s="170" t="s">
        <v>491</v>
      </c>
      <c r="E82" s="171" t="s">
        <v>755</v>
      </c>
      <c r="F82" s="172" t="s">
        <v>687</v>
      </c>
      <c r="G82" s="173">
        <v>0</v>
      </c>
      <c r="H82" s="173">
        <v>0</v>
      </c>
      <c r="I82" s="173">
        <v>0</v>
      </c>
      <c r="J82" s="173">
        <v>0</v>
      </c>
      <c r="K82" s="173">
        <v>40</v>
      </c>
      <c r="L82" s="173">
        <v>0</v>
      </c>
      <c r="M82" s="173">
        <v>0</v>
      </c>
      <c r="N82" s="173">
        <v>0</v>
      </c>
      <c r="O82" s="173">
        <v>0</v>
      </c>
      <c r="P82" s="173">
        <v>0</v>
      </c>
      <c r="Q82" s="173">
        <v>0</v>
      </c>
      <c r="R82" s="173">
        <v>0</v>
      </c>
      <c r="S82" s="173">
        <v>0</v>
      </c>
      <c r="T82" s="173">
        <v>0</v>
      </c>
      <c r="U82" s="173">
        <v>0</v>
      </c>
      <c r="V82" s="172">
        <v>0</v>
      </c>
      <c r="W82" s="172">
        <v>0</v>
      </c>
      <c r="X82" s="172">
        <v>0</v>
      </c>
      <c r="Y82" s="175">
        <v>25551.69</v>
      </c>
    </row>
    <row r="83" spans="2:25" x14ac:dyDescent="0.25">
      <c r="B83" s="169" t="s">
        <v>348</v>
      </c>
      <c r="C83" s="170" t="s">
        <v>492</v>
      </c>
      <c r="D83" s="170" t="s">
        <v>493</v>
      </c>
      <c r="E83" s="171" t="s">
        <v>756</v>
      </c>
      <c r="F83" s="172" t="s">
        <v>690</v>
      </c>
      <c r="G83" s="173">
        <v>0</v>
      </c>
      <c r="H83" s="173">
        <v>0</v>
      </c>
      <c r="I83" s="173">
        <v>0</v>
      </c>
      <c r="J83" s="173">
        <v>0</v>
      </c>
      <c r="K83" s="173">
        <v>40</v>
      </c>
      <c r="L83" s="173">
        <v>0</v>
      </c>
      <c r="M83" s="173">
        <v>0</v>
      </c>
      <c r="N83" s="173">
        <v>0</v>
      </c>
      <c r="O83" s="173">
        <v>0</v>
      </c>
      <c r="P83" s="173">
        <v>0</v>
      </c>
      <c r="Q83" s="173">
        <v>0</v>
      </c>
      <c r="R83" s="173">
        <v>0</v>
      </c>
      <c r="S83" s="173">
        <v>0</v>
      </c>
      <c r="T83" s="173">
        <v>0</v>
      </c>
      <c r="U83" s="173">
        <v>0</v>
      </c>
      <c r="V83" s="172">
        <v>0</v>
      </c>
      <c r="W83" s="172">
        <v>0</v>
      </c>
      <c r="X83" s="172">
        <v>0</v>
      </c>
      <c r="Y83" s="175">
        <v>41564.129999999997</v>
      </c>
    </row>
    <row r="84" spans="2:25" x14ac:dyDescent="0.25">
      <c r="B84" s="169" t="s">
        <v>348</v>
      </c>
      <c r="C84" s="170" t="s">
        <v>494</v>
      </c>
      <c r="D84" s="170" t="s">
        <v>495</v>
      </c>
      <c r="E84" s="171" t="s">
        <v>757</v>
      </c>
      <c r="F84" s="172" t="s">
        <v>355</v>
      </c>
      <c r="G84" s="173">
        <v>0</v>
      </c>
      <c r="H84" s="173">
        <v>0</v>
      </c>
      <c r="I84" s="173">
        <v>0</v>
      </c>
      <c r="J84" s="173">
        <v>0</v>
      </c>
      <c r="K84" s="173">
        <v>40</v>
      </c>
      <c r="L84" s="173">
        <v>0</v>
      </c>
      <c r="M84" s="173">
        <v>0</v>
      </c>
      <c r="N84" s="173">
        <v>0</v>
      </c>
      <c r="O84" s="173">
        <v>0</v>
      </c>
      <c r="P84" s="173">
        <v>0</v>
      </c>
      <c r="Q84" s="173">
        <v>0</v>
      </c>
      <c r="R84" s="173">
        <v>0</v>
      </c>
      <c r="S84" s="173">
        <v>0</v>
      </c>
      <c r="T84" s="173">
        <v>0</v>
      </c>
      <c r="U84" s="173">
        <v>0</v>
      </c>
      <c r="V84" s="172">
        <v>0</v>
      </c>
      <c r="W84" s="172">
        <v>0</v>
      </c>
      <c r="X84" s="172">
        <v>0</v>
      </c>
      <c r="Y84" s="175">
        <v>30060.579999999994</v>
      </c>
    </row>
    <row r="85" spans="2:25" x14ac:dyDescent="0.25">
      <c r="B85" s="169" t="s">
        <v>348</v>
      </c>
      <c r="C85" s="170" t="s">
        <v>496</v>
      </c>
      <c r="D85" s="170" t="s">
        <v>497</v>
      </c>
      <c r="E85" s="171" t="s">
        <v>758</v>
      </c>
      <c r="F85" s="172" t="s">
        <v>689</v>
      </c>
      <c r="G85" s="173">
        <v>0</v>
      </c>
      <c r="H85" s="173">
        <v>0</v>
      </c>
      <c r="I85" s="173">
        <v>0</v>
      </c>
      <c r="J85" s="173">
        <v>0</v>
      </c>
      <c r="K85" s="173">
        <v>40</v>
      </c>
      <c r="L85" s="173">
        <v>0</v>
      </c>
      <c r="M85" s="173">
        <v>0</v>
      </c>
      <c r="N85" s="173">
        <v>0</v>
      </c>
      <c r="O85" s="173">
        <v>0</v>
      </c>
      <c r="P85" s="173">
        <v>0</v>
      </c>
      <c r="Q85" s="173">
        <v>0</v>
      </c>
      <c r="R85" s="173">
        <v>0</v>
      </c>
      <c r="S85" s="173">
        <v>0</v>
      </c>
      <c r="T85" s="173">
        <v>0</v>
      </c>
      <c r="U85" s="173">
        <v>0</v>
      </c>
      <c r="V85" s="172">
        <v>0</v>
      </c>
      <c r="W85" s="172">
        <v>0</v>
      </c>
      <c r="X85" s="172">
        <v>0</v>
      </c>
      <c r="Y85" s="175">
        <v>19241.36</v>
      </c>
    </row>
    <row r="86" spans="2:25" x14ac:dyDescent="0.25">
      <c r="B86" s="169" t="s">
        <v>348</v>
      </c>
      <c r="C86" s="170" t="s">
        <v>498</v>
      </c>
      <c r="D86" s="170" t="s">
        <v>499</v>
      </c>
      <c r="E86" s="171" t="s">
        <v>759</v>
      </c>
      <c r="F86" s="172" t="s">
        <v>689</v>
      </c>
      <c r="G86" s="173">
        <v>0</v>
      </c>
      <c r="H86" s="173">
        <v>0</v>
      </c>
      <c r="I86" s="173">
        <v>0</v>
      </c>
      <c r="J86" s="173">
        <v>0</v>
      </c>
      <c r="K86" s="173">
        <v>40</v>
      </c>
      <c r="L86" s="173">
        <v>0</v>
      </c>
      <c r="M86" s="173">
        <v>0</v>
      </c>
      <c r="N86" s="173">
        <v>0</v>
      </c>
      <c r="O86" s="173">
        <v>0</v>
      </c>
      <c r="P86" s="173">
        <v>0</v>
      </c>
      <c r="Q86" s="173">
        <v>0</v>
      </c>
      <c r="R86" s="173">
        <v>0</v>
      </c>
      <c r="S86" s="173">
        <v>0</v>
      </c>
      <c r="T86" s="173">
        <v>0</v>
      </c>
      <c r="U86" s="173">
        <v>0</v>
      </c>
      <c r="V86" s="172">
        <v>0</v>
      </c>
      <c r="W86" s="172">
        <v>0</v>
      </c>
      <c r="X86" s="172">
        <v>0</v>
      </c>
      <c r="Y86" s="175">
        <v>10108.440000000002</v>
      </c>
    </row>
    <row r="87" spans="2:25" x14ac:dyDescent="0.25">
      <c r="B87" s="169" t="s">
        <v>348</v>
      </c>
      <c r="C87" s="170" t="s">
        <v>500</v>
      </c>
      <c r="D87" s="170" t="s">
        <v>501</v>
      </c>
      <c r="E87" s="171" t="s">
        <v>760</v>
      </c>
      <c r="F87" s="172" t="s">
        <v>687</v>
      </c>
      <c r="G87" s="173">
        <v>0</v>
      </c>
      <c r="H87" s="173">
        <v>0</v>
      </c>
      <c r="I87" s="173">
        <v>0</v>
      </c>
      <c r="J87" s="173">
        <v>0</v>
      </c>
      <c r="K87" s="173">
        <v>40</v>
      </c>
      <c r="L87" s="173">
        <v>0</v>
      </c>
      <c r="M87" s="173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2">
        <v>0</v>
      </c>
      <c r="W87" s="172">
        <v>0</v>
      </c>
      <c r="X87" s="172">
        <v>0</v>
      </c>
      <c r="Y87" s="175">
        <v>51160.94</v>
      </c>
    </row>
    <row r="88" spans="2:25" x14ac:dyDescent="0.25">
      <c r="B88" s="169" t="s">
        <v>348</v>
      </c>
      <c r="C88" s="170" t="s">
        <v>502</v>
      </c>
      <c r="D88" s="170" t="s">
        <v>503</v>
      </c>
      <c r="E88" s="171" t="s">
        <v>761</v>
      </c>
      <c r="F88" s="172" t="s">
        <v>355</v>
      </c>
      <c r="G88" s="173">
        <v>0</v>
      </c>
      <c r="H88" s="173">
        <v>0</v>
      </c>
      <c r="I88" s="173">
        <v>0</v>
      </c>
      <c r="J88" s="173">
        <v>0</v>
      </c>
      <c r="K88" s="173">
        <v>40</v>
      </c>
      <c r="L88" s="173">
        <v>0</v>
      </c>
      <c r="M88" s="173">
        <v>0</v>
      </c>
      <c r="N88" s="173">
        <v>0</v>
      </c>
      <c r="O88" s="173">
        <v>0</v>
      </c>
      <c r="P88" s="173">
        <v>0</v>
      </c>
      <c r="Q88" s="173">
        <v>0</v>
      </c>
      <c r="R88" s="173">
        <v>0</v>
      </c>
      <c r="S88" s="173">
        <v>0</v>
      </c>
      <c r="T88" s="173">
        <v>0</v>
      </c>
      <c r="U88" s="173">
        <v>0</v>
      </c>
      <c r="V88" s="172">
        <v>0</v>
      </c>
      <c r="W88" s="172">
        <v>0</v>
      </c>
      <c r="X88" s="172">
        <v>0</v>
      </c>
      <c r="Y88" s="175">
        <v>10354.9</v>
      </c>
    </row>
    <row r="89" spans="2:25" x14ac:dyDescent="0.25">
      <c r="B89" s="169" t="s">
        <v>348</v>
      </c>
      <c r="C89" s="170" t="s">
        <v>504</v>
      </c>
      <c r="D89" s="170" t="s">
        <v>505</v>
      </c>
      <c r="E89" s="171" t="s">
        <v>762</v>
      </c>
      <c r="F89" s="172" t="s">
        <v>355</v>
      </c>
      <c r="G89" s="173">
        <v>0</v>
      </c>
      <c r="H89" s="173">
        <v>0</v>
      </c>
      <c r="I89" s="173">
        <v>0</v>
      </c>
      <c r="J89" s="173">
        <v>0</v>
      </c>
      <c r="K89" s="173">
        <v>40</v>
      </c>
      <c r="L89" s="173">
        <v>0</v>
      </c>
      <c r="M89" s="173">
        <v>0</v>
      </c>
      <c r="N89" s="173">
        <v>0</v>
      </c>
      <c r="O89" s="173">
        <v>0</v>
      </c>
      <c r="P89" s="173">
        <v>0</v>
      </c>
      <c r="Q89" s="173">
        <v>0</v>
      </c>
      <c r="R89" s="173">
        <v>0</v>
      </c>
      <c r="S89" s="173">
        <v>0</v>
      </c>
      <c r="T89" s="173">
        <v>0</v>
      </c>
      <c r="U89" s="173">
        <v>0</v>
      </c>
      <c r="V89" s="172">
        <v>0</v>
      </c>
      <c r="W89" s="172">
        <v>0</v>
      </c>
      <c r="X89" s="172">
        <v>0</v>
      </c>
      <c r="Y89" s="175">
        <v>26905.879999999997</v>
      </c>
    </row>
    <row r="90" spans="2:25" x14ac:dyDescent="0.25">
      <c r="B90" s="169" t="s">
        <v>348</v>
      </c>
      <c r="C90" s="170" t="s">
        <v>506</v>
      </c>
      <c r="D90" s="170" t="s">
        <v>507</v>
      </c>
      <c r="E90" s="171" t="s">
        <v>763</v>
      </c>
      <c r="F90" s="172" t="s">
        <v>686</v>
      </c>
      <c r="G90" s="173">
        <v>0</v>
      </c>
      <c r="H90" s="173">
        <v>0</v>
      </c>
      <c r="I90" s="173">
        <v>0</v>
      </c>
      <c r="J90" s="173">
        <v>0</v>
      </c>
      <c r="K90" s="173">
        <v>40</v>
      </c>
      <c r="L90" s="173">
        <v>0</v>
      </c>
      <c r="M90" s="173">
        <v>0</v>
      </c>
      <c r="N90" s="173">
        <v>0</v>
      </c>
      <c r="O90" s="173">
        <v>0</v>
      </c>
      <c r="P90" s="173">
        <v>0</v>
      </c>
      <c r="Q90" s="173">
        <v>0</v>
      </c>
      <c r="R90" s="173">
        <v>0</v>
      </c>
      <c r="S90" s="173">
        <v>0</v>
      </c>
      <c r="T90" s="173">
        <v>0</v>
      </c>
      <c r="U90" s="173">
        <v>0</v>
      </c>
      <c r="V90" s="172">
        <v>0</v>
      </c>
      <c r="W90" s="172">
        <v>0</v>
      </c>
      <c r="X90" s="172">
        <v>0</v>
      </c>
      <c r="Y90" s="175">
        <v>22567.83</v>
      </c>
    </row>
    <row r="91" spans="2:25" x14ac:dyDescent="0.25">
      <c r="B91" s="169" t="s">
        <v>348</v>
      </c>
      <c r="C91" s="170" t="s">
        <v>508</v>
      </c>
      <c r="D91" s="170" t="s">
        <v>509</v>
      </c>
      <c r="E91" s="171" t="s">
        <v>764</v>
      </c>
      <c r="F91" s="172" t="s">
        <v>686</v>
      </c>
      <c r="G91" s="173">
        <v>0</v>
      </c>
      <c r="H91" s="173">
        <v>0</v>
      </c>
      <c r="I91" s="173">
        <v>0</v>
      </c>
      <c r="J91" s="173">
        <v>0</v>
      </c>
      <c r="K91" s="173">
        <v>40</v>
      </c>
      <c r="L91" s="173">
        <v>0</v>
      </c>
      <c r="M91" s="173">
        <v>0</v>
      </c>
      <c r="N91" s="173">
        <v>0</v>
      </c>
      <c r="O91" s="173">
        <v>0</v>
      </c>
      <c r="P91" s="173">
        <v>0</v>
      </c>
      <c r="Q91" s="173">
        <v>0</v>
      </c>
      <c r="R91" s="173">
        <v>0</v>
      </c>
      <c r="S91" s="173">
        <v>0</v>
      </c>
      <c r="T91" s="173">
        <v>0</v>
      </c>
      <c r="U91" s="173">
        <v>0</v>
      </c>
      <c r="V91" s="172">
        <v>0</v>
      </c>
      <c r="W91" s="172">
        <v>0</v>
      </c>
      <c r="X91" s="172">
        <v>0</v>
      </c>
      <c r="Y91" s="175">
        <v>17026.240000000002</v>
      </c>
    </row>
    <row r="92" spans="2:25" x14ac:dyDescent="0.25">
      <c r="B92" s="169" t="s">
        <v>348</v>
      </c>
      <c r="C92" s="170" t="s">
        <v>510</v>
      </c>
      <c r="D92" s="170" t="s">
        <v>511</v>
      </c>
      <c r="E92" s="171" t="s">
        <v>765</v>
      </c>
      <c r="F92" s="172" t="s">
        <v>689</v>
      </c>
      <c r="G92" s="173">
        <v>0</v>
      </c>
      <c r="H92" s="173">
        <v>0</v>
      </c>
      <c r="I92" s="173">
        <v>0</v>
      </c>
      <c r="J92" s="173">
        <v>0</v>
      </c>
      <c r="K92" s="173">
        <v>40</v>
      </c>
      <c r="L92" s="173">
        <v>0</v>
      </c>
      <c r="M92" s="173">
        <v>0</v>
      </c>
      <c r="N92" s="173">
        <v>0</v>
      </c>
      <c r="O92" s="173">
        <v>0</v>
      </c>
      <c r="P92" s="173">
        <v>0</v>
      </c>
      <c r="Q92" s="173">
        <v>0</v>
      </c>
      <c r="R92" s="173">
        <v>0</v>
      </c>
      <c r="S92" s="173">
        <v>0</v>
      </c>
      <c r="T92" s="173">
        <v>0</v>
      </c>
      <c r="U92" s="173">
        <v>0</v>
      </c>
      <c r="V92" s="172">
        <v>0</v>
      </c>
      <c r="W92" s="172">
        <v>0</v>
      </c>
      <c r="X92" s="172">
        <v>0</v>
      </c>
      <c r="Y92" s="175">
        <v>12614.990000000002</v>
      </c>
    </row>
    <row r="93" spans="2:25" x14ac:dyDescent="0.25">
      <c r="B93" s="169" t="s">
        <v>348</v>
      </c>
      <c r="C93" s="170" t="s">
        <v>512</v>
      </c>
      <c r="D93" s="170" t="s">
        <v>513</v>
      </c>
      <c r="E93" s="171" t="s">
        <v>766</v>
      </c>
      <c r="F93" s="172" t="s">
        <v>689</v>
      </c>
      <c r="G93" s="173">
        <v>0</v>
      </c>
      <c r="H93" s="173">
        <v>0</v>
      </c>
      <c r="I93" s="173">
        <v>0</v>
      </c>
      <c r="J93" s="173">
        <v>0</v>
      </c>
      <c r="K93" s="173">
        <v>40</v>
      </c>
      <c r="L93" s="173">
        <v>0</v>
      </c>
      <c r="M93" s="173">
        <v>0</v>
      </c>
      <c r="N93" s="173">
        <v>0</v>
      </c>
      <c r="O93" s="173">
        <v>0</v>
      </c>
      <c r="P93" s="173">
        <v>0</v>
      </c>
      <c r="Q93" s="173">
        <v>0</v>
      </c>
      <c r="R93" s="173">
        <v>0</v>
      </c>
      <c r="S93" s="173">
        <v>0</v>
      </c>
      <c r="T93" s="173">
        <v>0</v>
      </c>
      <c r="U93" s="173">
        <v>0</v>
      </c>
      <c r="V93" s="172">
        <v>0</v>
      </c>
      <c r="W93" s="172">
        <v>0</v>
      </c>
      <c r="X93" s="172">
        <v>0</v>
      </c>
      <c r="Y93" s="175">
        <v>8324.7099999999991</v>
      </c>
    </row>
    <row r="94" spans="2:25" x14ac:dyDescent="0.25">
      <c r="B94" s="169" t="s">
        <v>348</v>
      </c>
      <c r="C94" s="170" t="s">
        <v>514</v>
      </c>
      <c r="D94" s="170" t="s">
        <v>515</v>
      </c>
      <c r="E94" s="171" t="s">
        <v>767</v>
      </c>
      <c r="F94" s="172" t="s">
        <v>686</v>
      </c>
      <c r="G94" s="173">
        <v>0</v>
      </c>
      <c r="H94" s="173">
        <v>0</v>
      </c>
      <c r="I94" s="173">
        <v>0</v>
      </c>
      <c r="J94" s="173">
        <v>0</v>
      </c>
      <c r="K94" s="173">
        <v>40</v>
      </c>
      <c r="L94" s="173">
        <v>0</v>
      </c>
      <c r="M94" s="173">
        <v>0</v>
      </c>
      <c r="N94" s="173">
        <v>0</v>
      </c>
      <c r="O94" s="173">
        <v>0</v>
      </c>
      <c r="P94" s="173">
        <v>0</v>
      </c>
      <c r="Q94" s="173">
        <v>0</v>
      </c>
      <c r="R94" s="173">
        <v>0</v>
      </c>
      <c r="S94" s="173">
        <v>0</v>
      </c>
      <c r="T94" s="173">
        <v>0</v>
      </c>
      <c r="U94" s="173">
        <v>0</v>
      </c>
      <c r="V94" s="172">
        <v>0</v>
      </c>
      <c r="W94" s="172">
        <v>0</v>
      </c>
      <c r="X94" s="172">
        <v>0</v>
      </c>
      <c r="Y94" s="175">
        <v>54120.19999999999</v>
      </c>
    </row>
    <row r="95" spans="2:25" x14ac:dyDescent="0.25">
      <c r="B95" s="169" t="s">
        <v>348</v>
      </c>
      <c r="C95" s="170" t="s">
        <v>516</v>
      </c>
      <c r="D95" s="170" t="s">
        <v>517</v>
      </c>
      <c r="E95" s="171" t="s">
        <v>768</v>
      </c>
      <c r="F95" s="172" t="s">
        <v>686</v>
      </c>
      <c r="G95" s="173">
        <v>0</v>
      </c>
      <c r="H95" s="173">
        <v>0</v>
      </c>
      <c r="I95" s="173">
        <v>0</v>
      </c>
      <c r="J95" s="173">
        <v>0</v>
      </c>
      <c r="K95" s="173">
        <v>40</v>
      </c>
      <c r="L95" s="173">
        <v>0</v>
      </c>
      <c r="M95" s="173">
        <v>0</v>
      </c>
      <c r="N95" s="173">
        <v>0</v>
      </c>
      <c r="O95" s="173">
        <v>0</v>
      </c>
      <c r="P95" s="173">
        <v>0</v>
      </c>
      <c r="Q95" s="173">
        <v>0</v>
      </c>
      <c r="R95" s="173">
        <v>0</v>
      </c>
      <c r="S95" s="173">
        <v>0</v>
      </c>
      <c r="T95" s="173">
        <v>0</v>
      </c>
      <c r="U95" s="173">
        <v>0</v>
      </c>
      <c r="V95" s="172">
        <v>0</v>
      </c>
      <c r="W95" s="172">
        <v>0</v>
      </c>
      <c r="X95" s="172">
        <v>0</v>
      </c>
      <c r="Y95" s="175">
        <v>19510.190000000002</v>
      </c>
    </row>
    <row r="96" spans="2:25" x14ac:dyDescent="0.25">
      <c r="B96" s="169" t="s">
        <v>348</v>
      </c>
      <c r="C96" s="170" t="s">
        <v>518</v>
      </c>
      <c r="D96" s="170" t="s">
        <v>519</v>
      </c>
      <c r="E96" s="171" t="s">
        <v>769</v>
      </c>
      <c r="F96" s="172" t="s">
        <v>687</v>
      </c>
      <c r="G96" s="173">
        <v>0</v>
      </c>
      <c r="H96" s="173">
        <v>0</v>
      </c>
      <c r="I96" s="173">
        <v>0</v>
      </c>
      <c r="J96" s="173">
        <v>0</v>
      </c>
      <c r="K96" s="173">
        <v>40</v>
      </c>
      <c r="L96" s="173">
        <v>0</v>
      </c>
      <c r="M96" s="173">
        <v>0</v>
      </c>
      <c r="N96" s="173">
        <v>0</v>
      </c>
      <c r="O96" s="173">
        <v>0</v>
      </c>
      <c r="P96" s="173">
        <v>0</v>
      </c>
      <c r="Q96" s="173">
        <v>0</v>
      </c>
      <c r="R96" s="173">
        <v>0</v>
      </c>
      <c r="S96" s="173">
        <v>0</v>
      </c>
      <c r="T96" s="173">
        <v>0</v>
      </c>
      <c r="U96" s="173">
        <v>0</v>
      </c>
      <c r="V96" s="172">
        <v>0</v>
      </c>
      <c r="W96" s="172">
        <v>0</v>
      </c>
      <c r="X96" s="172">
        <v>0</v>
      </c>
      <c r="Y96" s="175">
        <v>44877.539999999994</v>
      </c>
    </row>
    <row r="97" spans="2:25" x14ac:dyDescent="0.25">
      <c r="B97" s="169" t="s">
        <v>348</v>
      </c>
      <c r="C97" s="170" t="s">
        <v>520</v>
      </c>
      <c r="D97" s="170" t="s">
        <v>521</v>
      </c>
      <c r="E97" s="171" t="s">
        <v>770</v>
      </c>
      <c r="F97" s="172" t="s">
        <v>355</v>
      </c>
      <c r="G97" s="173">
        <v>0</v>
      </c>
      <c r="H97" s="173">
        <v>0</v>
      </c>
      <c r="I97" s="173">
        <v>0</v>
      </c>
      <c r="J97" s="173">
        <v>0</v>
      </c>
      <c r="K97" s="173">
        <v>40</v>
      </c>
      <c r="L97" s="173">
        <v>0</v>
      </c>
      <c r="M97" s="173">
        <v>0</v>
      </c>
      <c r="N97" s="173">
        <v>0</v>
      </c>
      <c r="O97" s="173">
        <v>0</v>
      </c>
      <c r="P97" s="173">
        <v>0</v>
      </c>
      <c r="Q97" s="173">
        <v>0</v>
      </c>
      <c r="R97" s="173">
        <v>0</v>
      </c>
      <c r="S97" s="173">
        <v>0</v>
      </c>
      <c r="T97" s="173">
        <v>0</v>
      </c>
      <c r="U97" s="173">
        <v>0</v>
      </c>
      <c r="V97" s="172">
        <v>0</v>
      </c>
      <c r="W97" s="172">
        <v>0</v>
      </c>
      <c r="X97" s="172">
        <v>0</v>
      </c>
      <c r="Y97" s="175">
        <v>22253.46</v>
      </c>
    </row>
    <row r="98" spans="2:25" x14ac:dyDescent="0.25">
      <c r="B98" s="169" t="s">
        <v>348</v>
      </c>
      <c r="C98" s="170" t="s">
        <v>522</v>
      </c>
      <c r="D98" s="170" t="s">
        <v>523</v>
      </c>
      <c r="E98" s="171" t="s">
        <v>771</v>
      </c>
      <c r="F98" s="172" t="s">
        <v>689</v>
      </c>
      <c r="G98" s="173">
        <v>0</v>
      </c>
      <c r="H98" s="173">
        <v>0</v>
      </c>
      <c r="I98" s="173">
        <v>0</v>
      </c>
      <c r="J98" s="173">
        <v>0</v>
      </c>
      <c r="K98" s="173">
        <v>40</v>
      </c>
      <c r="L98" s="173">
        <v>0</v>
      </c>
      <c r="M98" s="173">
        <v>0</v>
      </c>
      <c r="N98" s="173">
        <v>0</v>
      </c>
      <c r="O98" s="173">
        <v>0</v>
      </c>
      <c r="P98" s="173">
        <v>0</v>
      </c>
      <c r="Q98" s="173">
        <v>0</v>
      </c>
      <c r="R98" s="173">
        <v>0</v>
      </c>
      <c r="S98" s="173">
        <v>0</v>
      </c>
      <c r="T98" s="173">
        <v>0</v>
      </c>
      <c r="U98" s="173">
        <v>0</v>
      </c>
      <c r="V98" s="172">
        <v>0</v>
      </c>
      <c r="W98" s="172">
        <v>0</v>
      </c>
      <c r="X98" s="172">
        <v>0</v>
      </c>
      <c r="Y98" s="175">
        <v>51075.53</v>
      </c>
    </row>
    <row r="99" spans="2:25" x14ac:dyDescent="0.25">
      <c r="B99" s="169" t="s">
        <v>348</v>
      </c>
      <c r="C99" s="170" t="s">
        <v>524</v>
      </c>
      <c r="D99" s="170" t="s">
        <v>525</v>
      </c>
      <c r="E99" s="171" t="s">
        <v>772</v>
      </c>
      <c r="F99" s="172" t="s">
        <v>686</v>
      </c>
      <c r="G99" s="173">
        <v>0</v>
      </c>
      <c r="H99" s="173">
        <v>0</v>
      </c>
      <c r="I99" s="173">
        <v>0</v>
      </c>
      <c r="J99" s="173">
        <v>0</v>
      </c>
      <c r="K99" s="173">
        <v>40</v>
      </c>
      <c r="L99" s="173">
        <v>0</v>
      </c>
      <c r="M99" s="173">
        <v>0</v>
      </c>
      <c r="N99" s="173">
        <v>0</v>
      </c>
      <c r="O99" s="173">
        <v>0</v>
      </c>
      <c r="P99" s="173">
        <v>0</v>
      </c>
      <c r="Q99" s="173">
        <v>0</v>
      </c>
      <c r="R99" s="173">
        <v>0</v>
      </c>
      <c r="S99" s="173">
        <v>0</v>
      </c>
      <c r="T99" s="173">
        <v>0</v>
      </c>
      <c r="U99" s="173">
        <v>0</v>
      </c>
      <c r="V99" s="172">
        <v>0</v>
      </c>
      <c r="W99" s="172">
        <v>0</v>
      </c>
      <c r="X99" s="172">
        <v>0</v>
      </c>
      <c r="Y99" s="175">
        <v>21283.5</v>
      </c>
    </row>
    <row r="100" spans="2:25" x14ac:dyDescent="0.25">
      <c r="B100" s="169" t="s">
        <v>348</v>
      </c>
      <c r="C100" s="170" t="s">
        <v>526</v>
      </c>
      <c r="D100" s="170" t="s">
        <v>527</v>
      </c>
      <c r="E100" s="171" t="s">
        <v>773</v>
      </c>
      <c r="F100" s="172" t="s">
        <v>686</v>
      </c>
      <c r="G100" s="173">
        <v>0</v>
      </c>
      <c r="H100" s="173">
        <v>0</v>
      </c>
      <c r="I100" s="173">
        <v>0</v>
      </c>
      <c r="J100" s="173">
        <v>0</v>
      </c>
      <c r="K100" s="173">
        <v>40</v>
      </c>
      <c r="L100" s="173">
        <v>0</v>
      </c>
      <c r="M100" s="173">
        <v>0</v>
      </c>
      <c r="N100" s="173">
        <v>0</v>
      </c>
      <c r="O100" s="173">
        <v>0</v>
      </c>
      <c r="P100" s="173">
        <v>0</v>
      </c>
      <c r="Q100" s="173">
        <v>0</v>
      </c>
      <c r="R100" s="173">
        <v>0</v>
      </c>
      <c r="S100" s="173">
        <v>0</v>
      </c>
      <c r="T100" s="173">
        <v>0</v>
      </c>
      <c r="U100" s="173">
        <v>0</v>
      </c>
      <c r="V100" s="172">
        <v>0</v>
      </c>
      <c r="W100" s="172">
        <v>0</v>
      </c>
      <c r="X100" s="172">
        <v>0</v>
      </c>
      <c r="Y100" s="175">
        <v>30110.68</v>
      </c>
    </row>
    <row r="101" spans="2:25" x14ac:dyDescent="0.25">
      <c r="B101" s="169" t="s">
        <v>348</v>
      </c>
      <c r="C101" s="170" t="s">
        <v>528</v>
      </c>
      <c r="D101" s="170" t="s">
        <v>529</v>
      </c>
      <c r="E101" s="171" t="s">
        <v>774</v>
      </c>
      <c r="F101" s="172" t="s">
        <v>355</v>
      </c>
      <c r="G101" s="173">
        <v>0</v>
      </c>
      <c r="H101" s="173">
        <v>0</v>
      </c>
      <c r="I101" s="173">
        <v>0</v>
      </c>
      <c r="J101" s="173">
        <v>0</v>
      </c>
      <c r="K101" s="173">
        <v>40</v>
      </c>
      <c r="L101" s="173">
        <v>0</v>
      </c>
      <c r="M101" s="173">
        <v>0</v>
      </c>
      <c r="N101" s="173">
        <v>0</v>
      </c>
      <c r="O101" s="173">
        <v>0</v>
      </c>
      <c r="P101" s="173">
        <v>0</v>
      </c>
      <c r="Q101" s="173">
        <v>0</v>
      </c>
      <c r="R101" s="173">
        <v>0</v>
      </c>
      <c r="S101" s="173">
        <v>0</v>
      </c>
      <c r="T101" s="173">
        <v>0</v>
      </c>
      <c r="U101" s="173">
        <v>0</v>
      </c>
      <c r="V101" s="172">
        <v>0</v>
      </c>
      <c r="W101" s="172">
        <v>0</v>
      </c>
      <c r="X101" s="172">
        <v>0</v>
      </c>
      <c r="Y101" s="175">
        <v>34368.54</v>
      </c>
    </row>
    <row r="102" spans="2:25" x14ac:dyDescent="0.25">
      <c r="B102" s="169" t="s">
        <v>348</v>
      </c>
      <c r="C102" s="170" t="s">
        <v>530</v>
      </c>
      <c r="D102" s="170" t="s">
        <v>531</v>
      </c>
      <c r="E102" s="171" t="s">
        <v>775</v>
      </c>
      <c r="F102" s="172" t="s">
        <v>689</v>
      </c>
      <c r="G102" s="173">
        <v>0</v>
      </c>
      <c r="H102" s="173">
        <v>0</v>
      </c>
      <c r="I102" s="173">
        <v>0</v>
      </c>
      <c r="J102" s="173">
        <v>0</v>
      </c>
      <c r="K102" s="173">
        <v>40</v>
      </c>
      <c r="L102" s="173">
        <v>0</v>
      </c>
      <c r="M102" s="173">
        <v>0</v>
      </c>
      <c r="N102" s="173">
        <v>0</v>
      </c>
      <c r="O102" s="173">
        <v>0</v>
      </c>
      <c r="P102" s="173">
        <v>0</v>
      </c>
      <c r="Q102" s="173">
        <v>0</v>
      </c>
      <c r="R102" s="173">
        <v>0</v>
      </c>
      <c r="S102" s="173">
        <v>0</v>
      </c>
      <c r="T102" s="173">
        <v>0</v>
      </c>
      <c r="U102" s="173">
        <v>0</v>
      </c>
      <c r="V102" s="172">
        <v>0</v>
      </c>
      <c r="W102" s="172">
        <v>0</v>
      </c>
      <c r="X102" s="172">
        <v>0</v>
      </c>
      <c r="Y102" s="175">
        <v>57326.37</v>
      </c>
    </row>
    <row r="103" spans="2:25" x14ac:dyDescent="0.25">
      <c r="B103" s="169" t="s">
        <v>348</v>
      </c>
      <c r="C103" s="170" t="s">
        <v>532</v>
      </c>
      <c r="D103" s="170" t="s">
        <v>533</v>
      </c>
      <c r="E103" s="171" t="s">
        <v>776</v>
      </c>
      <c r="F103" s="172" t="s">
        <v>355</v>
      </c>
      <c r="G103" s="173">
        <v>0</v>
      </c>
      <c r="H103" s="173">
        <v>0</v>
      </c>
      <c r="I103" s="173">
        <v>0</v>
      </c>
      <c r="J103" s="173">
        <v>0</v>
      </c>
      <c r="K103" s="173">
        <v>40</v>
      </c>
      <c r="L103" s="173">
        <v>0</v>
      </c>
      <c r="M103" s="173">
        <v>0</v>
      </c>
      <c r="N103" s="173">
        <v>0</v>
      </c>
      <c r="O103" s="173">
        <v>0</v>
      </c>
      <c r="P103" s="173">
        <v>0</v>
      </c>
      <c r="Q103" s="173">
        <v>0</v>
      </c>
      <c r="R103" s="173">
        <v>0</v>
      </c>
      <c r="S103" s="173">
        <v>0</v>
      </c>
      <c r="T103" s="173">
        <v>0</v>
      </c>
      <c r="U103" s="173">
        <v>0</v>
      </c>
      <c r="V103" s="172">
        <v>0</v>
      </c>
      <c r="W103" s="172">
        <v>0</v>
      </c>
      <c r="X103" s="172">
        <v>0</v>
      </c>
      <c r="Y103" s="175">
        <v>29763.360000000001</v>
      </c>
    </row>
    <row r="104" spans="2:25" x14ac:dyDescent="0.25">
      <c r="B104" s="169" t="s">
        <v>348</v>
      </c>
      <c r="C104" s="170" t="s">
        <v>534</v>
      </c>
      <c r="D104" s="170" t="s">
        <v>535</v>
      </c>
      <c r="E104" s="171" t="s">
        <v>777</v>
      </c>
      <c r="F104" s="172" t="s">
        <v>689</v>
      </c>
      <c r="G104" s="173">
        <v>0</v>
      </c>
      <c r="H104" s="173">
        <v>0</v>
      </c>
      <c r="I104" s="173">
        <v>0</v>
      </c>
      <c r="J104" s="173">
        <v>0</v>
      </c>
      <c r="K104" s="173">
        <v>40</v>
      </c>
      <c r="L104" s="173">
        <v>0</v>
      </c>
      <c r="M104" s="173">
        <v>0</v>
      </c>
      <c r="N104" s="173">
        <v>0</v>
      </c>
      <c r="O104" s="173">
        <v>0</v>
      </c>
      <c r="P104" s="173">
        <v>0</v>
      </c>
      <c r="Q104" s="173">
        <v>0</v>
      </c>
      <c r="R104" s="173">
        <v>0</v>
      </c>
      <c r="S104" s="173">
        <v>0</v>
      </c>
      <c r="T104" s="173">
        <v>0</v>
      </c>
      <c r="U104" s="173">
        <v>0</v>
      </c>
      <c r="V104" s="172">
        <v>0</v>
      </c>
      <c r="W104" s="172">
        <v>0</v>
      </c>
      <c r="X104" s="172">
        <v>0</v>
      </c>
      <c r="Y104" s="175">
        <v>35250.15</v>
      </c>
    </row>
    <row r="105" spans="2:25" x14ac:dyDescent="0.25">
      <c r="B105" s="169" t="s">
        <v>348</v>
      </c>
      <c r="C105" s="170" t="s">
        <v>536</v>
      </c>
      <c r="D105" s="170" t="s">
        <v>537</v>
      </c>
      <c r="E105" s="171" t="s">
        <v>778</v>
      </c>
      <c r="F105" s="172" t="s">
        <v>687</v>
      </c>
      <c r="G105" s="173">
        <v>0</v>
      </c>
      <c r="H105" s="173">
        <v>0</v>
      </c>
      <c r="I105" s="173">
        <v>0</v>
      </c>
      <c r="J105" s="173">
        <v>0</v>
      </c>
      <c r="K105" s="173">
        <v>40</v>
      </c>
      <c r="L105" s="173">
        <v>0</v>
      </c>
      <c r="M105" s="173">
        <v>0</v>
      </c>
      <c r="N105" s="173">
        <v>0</v>
      </c>
      <c r="O105" s="173">
        <v>0</v>
      </c>
      <c r="P105" s="173">
        <v>0</v>
      </c>
      <c r="Q105" s="173">
        <v>0</v>
      </c>
      <c r="R105" s="173">
        <v>0</v>
      </c>
      <c r="S105" s="173">
        <v>0</v>
      </c>
      <c r="T105" s="173">
        <v>0</v>
      </c>
      <c r="U105" s="173">
        <v>0</v>
      </c>
      <c r="V105" s="172">
        <v>0</v>
      </c>
      <c r="W105" s="172">
        <v>0</v>
      </c>
      <c r="X105" s="172">
        <v>0</v>
      </c>
      <c r="Y105" s="175">
        <v>59108.89</v>
      </c>
    </row>
    <row r="106" spans="2:25" x14ac:dyDescent="0.25">
      <c r="B106" s="169" t="s">
        <v>348</v>
      </c>
      <c r="C106" s="170" t="s">
        <v>538</v>
      </c>
      <c r="D106" s="170" t="s">
        <v>539</v>
      </c>
      <c r="E106" s="171" t="s">
        <v>779</v>
      </c>
      <c r="F106" s="172" t="s">
        <v>690</v>
      </c>
      <c r="G106" s="173">
        <v>0</v>
      </c>
      <c r="H106" s="173">
        <v>0</v>
      </c>
      <c r="I106" s="173">
        <v>0</v>
      </c>
      <c r="J106" s="173">
        <v>0</v>
      </c>
      <c r="K106" s="173">
        <v>40</v>
      </c>
      <c r="L106" s="173">
        <v>0</v>
      </c>
      <c r="M106" s="173">
        <v>0</v>
      </c>
      <c r="N106" s="173">
        <v>0</v>
      </c>
      <c r="O106" s="173">
        <v>0</v>
      </c>
      <c r="P106" s="173">
        <v>0</v>
      </c>
      <c r="Q106" s="173">
        <v>0</v>
      </c>
      <c r="R106" s="173">
        <v>0</v>
      </c>
      <c r="S106" s="173">
        <v>0</v>
      </c>
      <c r="T106" s="173">
        <v>0</v>
      </c>
      <c r="U106" s="173">
        <v>0</v>
      </c>
      <c r="V106" s="172">
        <v>0</v>
      </c>
      <c r="W106" s="172">
        <v>0</v>
      </c>
      <c r="X106" s="172">
        <v>0</v>
      </c>
      <c r="Y106" s="175">
        <v>22054.61</v>
      </c>
    </row>
    <row r="107" spans="2:25" x14ac:dyDescent="0.25">
      <c r="B107" s="169" t="s">
        <v>348</v>
      </c>
      <c r="C107" s="170" t="s">
        <v>540</v>
      </c>
      <c r="D107" s="170" t="s">
        <v>541</v>
      </c>
      <c r="E107" s="171" t="s">
        <v>780</v>
      </c>
      <c r="F107" s="172" t="s">
        <v>686</v>
      </c>
      <c r="G107" s="173">
        <v>0</v>
      </c>
      <c r="H107" s="173">
        <v>0</v>
      </c>
      <c r="I107" s="173">
        <v>0</v>
      </c>
      <c r="J107" s="173">
        <v>0</v>
      </c>
      <c r="K107" s="173">
        <v>40</v>
      </c>
      <c r="L107" s="173">
        <v>0</v>
      </c>
      <c r="M107" s="173">
        <v>0</v>
      </c>
      <c r="N107" s="173">
        <v>0</v>
      </c>
      <c r="O107" s="173">
        <v>0</v>
      </c>
      <c r="P107" s="173">
        <v>0</v>
      </c>
      <c r="Q107" s="173">
        <v>0</v>
      </c>
      <c r="R107" s="173">
        <v>0</v>
      </c>
      <c r="S107" s="173">
        <v>0</v>
      </c>
      <c r="T107" s="173">
        <v>0</v>
      </c>
      <c r="U107" s="173">
        <v>0</v>
      </c>
      <c r="V107" s="172">
        <v>0</v>
      </c>
      <c r="W107" s="172">
        <v>0</v>
      </c>
      <c r="X107" s="172">
        <v>0</v>
      </c>
      <c r="Y107" s="175">
        <v>17696.97</v>
      </c>
    </row>
    <row r="108" spans="2:25" x14ac:dyDescent="0.25">
      <c r="B108" s="169" t="s">
        <v>348</v>
      </c>
      <c r="C108" s="170" t="s">
        <v>542</v>
      </c>
      <c r="D108" s="170" t="s">
        <v>543</v>
      </c>
      <c r="E108" s="171" t="s">
        <v>781</v>
      </c>
      <c r="F108" s="172" t="s">
        <v>686</v>
      </c>
      <c r="G108" s="173">
        <v>0</v>
      </c>
      <c r="H108" s="173">
        <v>0</v>
      </c>
      <c r="I108" s="173">
        <v>0</v>
      </c>
      <c r="J108" s="173">
        <v>0</v>
      </c>
      <c r="K108" s="173">
        <v>40</v>
      </c>
      <c r="L108" s="173">
        <v>0</v>
      </c>
      <c r="M108" s="173">
        <v>0</v>
      </c>
      <c r="N108" s="173">
        <v>0</v>
      </c>
      <c r="O108" s="173">
        <v>0</v>
      </c>
      <c r="P108" s="173">
        <v>0</v>
      </c>
      <c r="Q108" s="173">
        <v>0</v>
      </c>
      <c r="R108" s="173">
        <v>0</v>
      </c>
      <c r="S108" s="173">
        <v>0</v>
      </c>
      <c r="T108" s="173">
        <v>0</v>
      </c>
      <c r="U108" s="173">
        <v>0</v>
      </c>
      <c r="V108" s="172">
        <v>0</v>
      </c>
      <c r="W108" s="172">
        <v>0</v>
      </c>
      <c r="X108" s="172">
        <v>0</v>
      </c>
      <c r="Y108" s="175">
        <v>16238.440000000002</v>
      </c>
    </row>
    <row r="109" spans="2:25" x14ac:dyDescent="0.25">
      <c r="B109" s="169" t="s">
        <v>348</v>
      </c>
      <c r="C109" s="170" t="s">
        <v>544</v>
      </c>
      <c r="D109" s="170" t="s">
        <v>545</v>
      </c>
      <c r="E109" s="171" t="s">
        <v>782</v>
      </c>
      <c r="F109" s="172" t="s">
        <v>687</v>
      </c>
      <c r="G109" s="173">
        <v>0</v>
      </c>
      <c r="H109" s="173">
        <v>0</v>
      </c>
      <c r="I109" s="173">
        <v>0</v>
      </c>
      <c r="J109" s="173">
        <v>0</v>
      </c>
      <c r="K109" s="173">
        <v>40</v>
      </c>
      <c r="L109" s="173">
        <v>0</v>
      </c>
      <c r="M109" s="173">
        <v>0</v>
      </c>
      <c r="N109" s="173">
        <v>0</v>
      </c>
      <c r="O109" s="173">
        <v>0</v>
      </c>
      <c r="P109" s="173">
        <v>0</v>
      </c>
      <c r="Q109" s="173">
        <v>0</v>
      </c>
      <c r="R109" s="173">
        <v>0</v>
      </c>
      <c r="S109" s="173">
        <v>0</v>
      </c>
      <c r="T109" s="173">
        <v>0</v>
      </c>
      <c r="U109" s="173">
        <v>0</v>
      </c>
      <c r="V109" s="172">
        <v>0</v>
      </c>
      <c r="W109" s="172">
        <v>0</v>
      </c>
      <c r="X109" s="172">
        <v>0</v>
      </c>
      <c r="Y109" s="175">
        <v>34183.74</v>
      </c>
    </row>
    <row r="110" spans="2:25" x14ac:dyDescent="0.25">
      <c r="B110" s="169" t="s">
        <v>348</v>
      </c>
      <c r="C110" s="170" t="s">
        <v>546</v>
      </c>
      <c r="D110" s="170" t="s">
        <v>547</v>
      </c>
      <c r="E110" s="171" t="s">
        <v>783</v>
      </c>
      <c r="F110" s="172" t="s">
        <v>689</v>
      </c>
      <c r="G110" s="173">
        <v>0</v>
      </c>
      <c r="H110" s="173">
        <v>0</v>
      </c>
      <c r="I110" s="173">
        <v>0</v>
      </c>
      <c r="J110" s="173">
        <v>0</v>
      </c>
      <c r="K110" s="173">
        <v>40</v>
      </c>
      <c r="L110" s="173">
        <v>0</v>
      </c>
      <c r="M110" s="173">
        <v>0</v>
      </c>
      <c r="N110" s="173">
        <v>0</v>
      </c>
      <c r="O110" s="173">
        <v>0</v>
      </c>
      <c r="P110" s="173">
        <v>0</v>
      </c>
      <c r="Q110" s="173">
        <v>0</v>
      </c>
      <c r="R110" s="173">
        <v>0</v>
      </c>
      <c r="S110" s="173">
        <v>0</v>
      </c>
      <c r="T110" s="173">
        <v>0</v>
      </c>
      <c r="U110" s="173">
        <v>0</v>
      </c>
      <c r="V110" s="172">
        <v>0</v>
      </c>
      <c r="W110" s="172">
        <v>0</v>
      </c>
      <c r="X110" s="172">
        <v>0</v>
      </c>
      <c r="Y110" s="175">
        <v>12932.5</v>
      </c>
    </row>
    <row r="111" spans="2:25" x14ac:dyDescent="0.25">
      <c r="B111" s="169" t="s">
        <v>348</v>
      </c>
      <c r="C111" s="170" t="s">
        <v>548</v>
      </c>
      <c r="D111" s="170" t="s">
        <v>549</v>
      </c>
      <c r="E111" s="171" t="s">
        <v>784</v>
      </c>
      <c r="F111" s="172" t="s">
        <v>690</v>
      </c>
      <c r="G111" s="173">
        <v>0</v>
      </c>
      <c r="H111" s="173">
        <v>0</v>
      </c>
      <c r="I111" s="173">
        <v>0</v>
      </c>
      <c r="J111" s="173">
        <v>0</v>
      </c>
      <c r="K111" s="173">
        <v>40</v>
      </c>
      <c r="L111" s="173">
        <v>0</v>
      </c>
      <c r="M111" s="173">
        <v>0</v>
      </c>
      <c r="N111" s="173">
        <v>0</v>
      </c>
      <c r="O111" s="173">
        <v>0</v>
      </c>
      <c r="P111" s="173">
        <v>0</v>
      </c>
      <c r="Q111" s="173">
        <v>0</v>
      </c>
      <c r="R111" s="173">
        <v>0</v>
      </c>
      <c r="S111" s="173">
        <v>0</v>
      </c>
      <c r="T111" s="173">
        <v>0</v>
      </c>
      <c r="U111" s="173">
        <v>0</v>
      </c>
      <c r="V111" s="172">
        <v>0</v>
      </c>
      <c r="W111" s="172">
        <v>0</v>
      </c>
      <c r="X111" s="172">
        <v>0</v>
      </c>
      <c r="Y111" s="175">
        <v>30414.700000000004</v>
      </c>
    </row>
    <row r="112" spans="2:25" x14ac:dyDescent="0.25">
      <c r="B112" s="169" t="s">
        <v>348</v>
      </c>
      <c r="C112" s="170" t="s">
        <v>550</v>
      </c>
      <c r="D112" s="170" t="s">
        <v>551</v>
      </c>
      <c r="E112" s="171" t="s">
        <v>785</v>
      </c>
      <c r="F112" s="172" t="s">
        <v>686</v>
      </c>
      <c r="G112" s="173">
        <v>0</v>
      </c>
      <c r="H112" s="173">
        <v>0</v>
      </c>
      <c r="I112" s="173">
        <v>0</v>
      </c>
      <c r="J112" s="173">
        <v>0</v>
      </c>
      <c r="K112" s="173">
        <v>40</v>
      </c>
      <c r="L112" s="173">
        <v>0</v>
      </c>
      <c r="M112" s="173">
        <v>0</v>
      </c>
      <c r="N112" s="173">
        <v>0</v>
      </c>
      <c r="O112" s="173">
        <v>0</v>
      </c>
      <c r="P112" s="173">
        <v>0</v>
      </c>
      <c r="Q112" s="173">
        <v>0</v>
      </c>
      <c r="R112" s="173">
        <v>0</v>
      </c>
      <c r="S112" s="173">
        <v>0</v>
      </c>
      <c r="T112" s="173">
        <v>0</v>
      </c>
      <c r="U112" s="173">
        <v>0</v>
      </c>
      <c r="V112" s="172">
        <v>0</v>
      </c>
      <c r="W112" s="172">
        <v>0</v>
      </c>
      <c r="X112" s="172">
        <v>0</v>
      </c>
      <c r="Y112" s="175">
        <v>31133.22</v>
      </c>
    </row>
    <row r="113" spans="2:25" x14ac:dyDescent="0.25">
      <c r="B113" s="169" t="s">
        <v>348</v>
      </c>
      <c r="C113" s="170" t="s">
        <v>552</v>
      </c>
      <c r="D113" s="170" t="s">
        <v>553</v>
      </c>
      <c r="E113" s="171" t="s">
        <v>786</v>
      </c>
      <c r="F113" s="172" t="s">
        <v>355</v>
      </c>
      <c r="G113" s="173">
        <v>0</v>
      </c>
      <c r="H113" s="173">
        <v>0</v>
      </c>
      <c r="I113" s="173">
        <v>0</v>
      </c>
      <c r="J113" s="173">
        <v>0</v>
      </c>
      <c r="K113" s="173">
        <v>40</v>
      </c>
      <c r="L113" s="173">
        <v>0</v>
      </c>
      <c r="M113" s="173">
        <v>0</v>
      </c>
      <c r="N113" s="173">
        <v>0</v>
      </c>
      <c r="O113" s="173">
        <v>0</v>
      </c>
      <c r="P113" s="173">
        <v>0</v>
      </c>
      <c r="Q113" s="173">
        <v>0</v>
      </c>
      <c r="R113" s="173">
        <v>0</v>
      </c>
      <c r="S113" s="173">
        <v>0</v>
      </c>
      <c r="T113" s="173">
        <v>0</v>
      </c>
      <c r="U113" s="173">
        <v>0</v>
      </c>
      <c r="V113" s="172">
        <v>0</v>
      </c>
      <c r="W113" s="172">
        <v>0</v>
      </c>
      <c r="X113" s="172">
        <v>0</v>
      </c>
      <c r="Y113" s="175">
        <v>23587.549999999996</v>
      </c>
    </row>
    <row r="114" spans="2:25" x14ac:dyDescent="0.25">
      <c r="B114" s="169" t="s">
        <v>348</v>
      </c>
      <c r="C114" s="170" t="s">
        <v>554</v>
      </c>
      <c r="D114" s="170" t="s">
        <v>555</v>
      </c>
      <c r="E114" s="171" t="s">
        <v>787</v>
      </c>
      <c r="F114" s="172" t="s">
        <v>689</v>
      </c>
      <c r="G114" s="173">
        <v>0</v>
      </c>
      <c r="H114" s="173">
        <v>0</v>
      </c>
      <c r="I114" s="173">
        <v>0</v>
      </c>
      <c r="J114" s="173">
        <v>0</v>
      </c>
      <c r="K114" s="173">
        <v>40</v>
      </c>
      <c r="L114" s="173">
        <v>0</v>
      </c>
      <c r="M114" s="173">
        <v>0</v>
      </c>
      <c r="N114" s="173">
        <v>0</v>
      </c>
      <c r="O114" s="173">
        <v>0</v>
      </c>
      <c r="P114" s="173">
        <v>0</v>
      </c>
      <c r="Q114" s="173">
        <v>0</v>
      </c>
      <c r="R114" s="173">
        <v>0</v>
      </c>
      <c r="S114" s="173">
        <v>0</v>
      </c>
      <c r="T114" s="173">
        <v>0</v>
      </c>
      <c r="U114" s="173">
        <v>0</v>
      </c>
      <c r="V114" s="172">
        <v>0</v>
      </c>
      <c r="W114" s="172">
        <v>0</v>
      </c>
      <c r="X114" s="172">
        <v>0</v>
      </c>
      <c r="Y114" s="175">
        <v>21545.18</v>
      </c>
    </row>
    <row r="115" spans="2:25" x14ac:dyDescent="0.25">
      <c r="B115" s="169" t="s">
        <v>348</v>
      </c>
      <c r="C115" s="170" t="s">
        <v>556</v>
      </c>
      <c r="D115" s="170" t="s">
        <v>557</v>
      </c>
      <c r="E115" s="171" t="s">
        <v>788</v>
      </c>
      <c r="F115" s="172" t="s">
        <v>689</v>
      </c>
      <c r="G115" s="173">
        <v>0</v>
      </c>
      <c r="H115" s="173">
        <v>0</v>
      </c>
      <c r="I115" s="173">
        <v>0</v>
      </c>
      <c r="J115" s="173">
        <v>0</v>
      </c>
      <c r="K115" s="173">
        <v>40</v>
      </c>
      <c r="L115" s="173">
        <v>0</v>
      </c>
      <c r="M115" s="173">
        <v>0</v>
      </c>
      <c r="N115" s="173">
        <v>0</v>
      </c>
      <c r="O115" s="173">
        <v>0</v>
      </c>
      <c r="P115" s="173">
        <v>0</v>
      </c>
      <c r="Q115" s="173">
        <v>0</v>
      </c>
      <c r="R115" s="173">
        <v>0</v>
      </c>
      <c r="S115" s="173">
        <v>0</v>
      </c>
      <c r="T115" s="173">
        <v>0</v>
      </c>
      <c r="U115" s="173">
        <v>0</v>
      </c>
      <c r="V115" s="172">
        <v>0</v>
      </c>
      <c r="W115" s="172">
        <v>0</v>
      </c>
      <c r="X115" s="172">
        <v>0</v>
      </c>
      <c r="Y115" s="175">
        <v>22283.16</v>
      </c>
    </row>
    <row r="116" spans="2:25" x14ac:dyDescent="0.25">
      <c r="B116" s="169" t="s">
        <v>348</v>
      </c>
      <c r="C116" s="170" t="s">
        <v>558</v>
      </c>
      <c r="D116" s="170" t="s">
        <v>559</v>
      </c>
      <c r="E116" s="171" t="s">
        <v>789</v>
      </c>
      <c r="F116" s="172" t="s">
        <v>686</v>
      </c>
      <c r="G116" s="173">
        <v>0</v>
      </c>
      <c r="H116" s="173">
        <v>0</v>
      </c>
      <c r="I116" s="173">
        <v>0</v>
      </c>
      <c r="J116" s="173">
        <v>0</v>
      </c>
      <c r="K116" s="173">
        <v>40</v>
      </c>
      <c r="L116" s="173">
        <v>0</v>
      </c>
      <c r="M116" s="173">
        <v>0</v>
      </c>
      <c r="N116" s="173">
        <v>0</v>
      </c>
      <c r="O116" s="173">
        <v>0</v>
      </c>
      <c r="P116" s="173">
        <v>0</v>
      </c>
      <c r="Q116" s="173">
        <v>0</v>
      </c>
      <c r="R116" s="173">
        <v>0</v>
      </c>
      <c r="S116" s="173">
        <v>0</v>
      </c>
      <c r="T116" s="173">
        <v>0</v>
      </c>
      <c r="U116" s="173">
        <v>0</v>
      </c>
      <c r="V116" s="172">
        <v>0</v>
      </c>
      <c r="W116" s="172">
        <v>0</v>
      </c>
      <c r="X116" s="172">
        <v>0</v>
      </c>
      <c r="Y116" s="175">
        <v>10998.929999999998</v>
      </c>
    </row>
    <row r="117" spans="2:25" x14ac:dyDescent="0.25">
      <c r="B117" s="169" t="s">
        <v>348</v>
      </c>
      <c r="C117" s="170" t="s">
        <v>560</v>
      </c>
      <c r="D117" s="170" t="s">
        <v>561</v>
      </c>
      <c r="E117" s="171" t="s">
        <v>790</v>
      </c>
      <c r="F117" s="172" t="s">
        <v>689</v>
      </c>
      <c r="G117" s="173">
        <v>0</v>
      </c>
      <c r="H117" s="173">
        <v>0</v>
      </c>
      <c r="I117" s="173">
        <v>0</v>
      </c>
      <c r="J117" s="173">
        <v>0</v>
      </c>
      <c r="K117" s="173">
        <v>40</v>
      </c>
      <c r="L117" s="173">
        <v>0</v>
      </c>
      <c r="M117" s="173">
        <v>0</v>
      </c>
      <c r="N117" s="173">
        <v>0</v>
      </c>
      <c r="O117" s="173">
        <v>0</v>
      </c>
      <c r="P117" s="173">
        <v>0</v>
      </c>
      <c r="Q117" s="173">
        <v>0</v>
      </c>
      <c r="R117" s="173">
        <v>0</v>
      </c>
      <c r="S117" s="173">
        <v>0</v>
      </c>
      <c r="T117" s="173">
        <v>0</v>
      </c>
      <c r="U117" s="173">
        <v>0</v>
      </c>
      <c r="V117" s="172">
        <v>0</v>
      </c>
      <c r="W117" s="172">
        <v>0</v>
      </c>
      <c r="X117" s="172">
        <v>0</v>
      </c>
      <c r="Y117" s="175">
        <v>34044.15</v>
      </c>
    </row>
    <row r="118" spans="2:25" x14ac:dyDescent="0.25">
      <c r="B118" s="169" t="s">
        <v>348</v>
      </c>
      <c r="C118" s="170" t="s">
        <v>562</v>
      </c>
      <c r="D118" s="170" t="s">
        <v>563</v>
      </c>
      <c r="E118" s="171" t="s">
        <v>791</v>
      </c>
      <c r="F118" s="172" t="s">
        <v>690</v>
      </c>
      <c r="G118" s="173">
        <v>0</v>
      </c>
      <c r="H118" s="173">
        <v>0</v>
      </c>
      <c r="I118" s="173">
        <v>0</v>
      </c>
      <c r="J118" s="173">
        <v>0</v>
      </c>
      <c r="K118" s="173">
        <v>40</v>
      </c>
      <c r="L118" s="173">
        <v>0</v>
      </c>
      <c r="M118" s="173">
        <v>0</v>
      </c>
      <c r="N118" s="173">
        <v>0</v>
      </c>
      <c r="O118" s="173">
        <v>0</v>
      </c>
      <c r="P118" s="173">
        <v>0</v>
      </c>
      <c r="Q118" s="173">
        <v>0</v>
      </c>
      <c r="R118" s="173">
        <v>0</v>
      </c>
      <c r="S118" s="173">
        <v>0</v>
      </c>
      <c r="T118" s="173">
        <v>0</v>
      </c>
      <c r="U118" s="173">
        <v>0</v>
      </c>
      <c r="V118" s="172">
        <v>0</v>
      </c>
      <c r="W118" s="172">
        <v>0</v>
      </c>
      <c r="X118" s="172">
        <v>0</v>
      </c>
      <c r="Y118" s="175">
        <v>45379.839999999997</v>
      </c>
    </row>
    <row r="119" spans="2:25" x14ac:dyDescent="0.25">
      <c r="B119" s="169" t="s">
        <v>348</v>
      </c>
      <c r="C119" s="170" t="s">
        <v>564</v>
      </c>
      <c r="D119" s="170" t="s">
        <v>565</v>
      </c>
      <c r="E119" s="171" t="s">
        <v>792</v>
      </c>
      <c r="F119" s="172" t="s">
        <v>687</v>
      </c>
      <c r="G119" s="173">
        <v>0</v>
      </c>
      <c r="H119" s="173">
        <v>0</v>
      </c>
      <c r="I119" s="173">
        <v>0</v>
      </c>
      <c r="J119" s="173">
        <v>0</v>
      </c>
      <c r="K119" s="173">
        <v>40</v>
      </c>
      <c r="L119" s="173">
        <v>0</v>
      </c>
      <c r="M119" s="173">
        <v>0</v>
      </c>
      <c r="N119" s="173">
        <v>0</v>
      </c>
      <c r="O119" s="173">
        <v>0</v>
      </c>
      <c r="P119" s="173">
        <v>0</v>
      </c>
      <c r="Q119" s="173">
        <v>0</v>
      </c>
      <c r="R119" s="173">
        <v>0</v>
      </c>
      <c r="S119" s="173">
        <v>0</v>
      </c>
      <c r="T119" s="173">
        <v>0</v>
      </c>
      <c r="U119" s="173">
        <v>0</v>
      </c>
      <c r="V119" s="172">
        <v>0</v>
      </c>
      <c r="W119" s="172">
        <v>0</v>
      </c>
      <c r="X119" s="172">
        <v>0</v>
      </c>
      <c r="Y119" s="175">
        <v>60162.719999999994</v>
      </c>
    </row>
    <row r="120" spans="2:25" x14ac:dyDescent="0.25">
      <c r="B120" s="169" t="s">
        <v>348</v>
      </c>
      <c r="C120" s="170" t="s">
        <v>566</v>
      </c>
      <c r="D120" s="170" t="s">
        <v>567</v>
      </c>
      <c r="E120" s="171" t="s">
        <v>793</v>
      </c>
      <c r="F120" s="172" t="s">
        <v>689</v>
      </c>
      <c r="G120" s="173">
        <v>0</v>
      </c>
      <c r="H120" s="173">
        <v>0</v>
      </c>
      <c r="I120" s="173">
        <v>0</v>
      </c>
      <c r="J120" s="173">
        <v>0</v>
      </c>
      <c r="K120" s="173">
        <v>40</v>
      </c>
      <c r="L120" s="173">
        <v>0</v>
      </c>
      <c r="M120" s="173">
        <v>0</v>
      </c>
      <c r="N120" s="173">
        <v>0</v>
      </c>
      <c r="O120" s="173">
        <v>0</v>
      </c>
      <c r="P120" s="173">
        <v>0</v>
      </c>
      <c r="Q120" s="173">
        <v>0</v>
      </c>
      <c r="R120" s="173">
        <v>0</v>
      </c>
      <c r="S120" s="173">
        <v>0</v>
      </c>
      <c r="T120" s="173">
        <v>0</v>
      </c>
      <c r="U120" s="173">
        <v>0</v>
      </c>
      <c r="V120" s="172">
        <v>0</v>
      </c>
      <c r="W120" s="172">
        <v>0</v>
      </c>
      <c r="X120" s="172">
        <v>0</v>
      </c>
      <c r="Y120" s="175">
        <v>73636.710000000006</v>
      </c>
    </row>
    <row r="121" spans="2:25" x14ac:dyDescent="0.25">
      <c r="B121" s="169" t="s">
        <v>348</v>
      </c>
      <c r="C121" s="170" t="s">
        <v>568</v>
      </c>
      <c r="D121" s="170" t="s">
        <v>569</v>
      </c>
      <c r="E121" s="171" t="s">
        <v>794</v>
      </c>
      <c r="F121" s="172" t="s">
        <v>687</v>
      </c>
      <c r="G121" s="173">
        <v>0</v>
      </c>
      <c r="H121" s="173">
        <v>0</v>
      </c>
      <c r="I121" s="173">
        <v>0</v>
      </c>
      <c r="J121" s="173">
        <v>0</v>
      </c>
      <c r="K121" s="173">
        <v>40</v>
      </c>
      <c r="L121" s="173">
        <v>0</v>
      </c>
      <c r="M121" s="173">
        <v>0</v>
      </c>
      <c r="N121" s="173">
        <v>0</v>
      </c>
      <c r="O121" s="173">
        <v>0</v>
      </c>
      <c r="P121" s="173">
        <v>0</v>
      </c>
      <c r="Q121" s="173">
        <v>0</v>
      </c>
      <c r="R121" s="173">
        <v>0</v>
      </c>
      <c r="S121" s="173">
        <v>0</v>
      </c>
      <c r="T121" s="173">
        <v>0</v>
      </c>
      <c r="U121" s="173">
        <v>0</v>
      </c>
      <c r="V121" s="172">
        <v>0</v>
      </c>
      <c r="W121" s="172">
        <v>0</v>
      </c>
      <c r="X121" s="172">
        <v>0</v>
      </c>
      <c r="Y121" s="175">
        <v>61854.950000000004</v>
      </c>
    </row>
    <row r="122" spans="2:25" x14ac:dyDescent="0.25">
      <c r="B122" s="169" t="s">
        <v>348</v>
      </c>
      <c r="C122" s="170" t="s">
        <v>570</v>
      </c>
      <c r="D122" s="170" t="s">
        <v>571</v>
      </c>
      <c r="E122" s="171" t="s">
        <v>795</v>
      </c>
      <c r="F122" s="172" t="s">
        <v>355</v>
      </c>
      <c r="G122" s="173">
        <v>0</v>
      </c>
      <c r="H122" s="173">
        <v>0</v>
      </c>
      <c r="I122" s="173">
        <v>0</v>
      </c>
      <c r="J122" s="173">
        <v>0</v>
      </c>
      <c r="K122" s="173">
        <v>40</v>
      </c>
      <c r="L122" s="173">
        <v>0</v>
      </c>
      <c r="M122" s="173">
        <v>0</v>
      </c>
      <c r="N122" s="173">
        <v>0</v>
      </c>
      <c r="O122" s="173">
        <v>0</v>
      </c>
      <c r="P122" s="173">
        <v>0</v>
      </c>
      <c r="Q122" s="173">
        <v>0</v>
      </c>
      <c r="R122" s="173">
        <v>0</v>
      </c>
      <c r="S122" s="173">
        <v>0</v>
      </c>
      <c r="T122" s="173">
        <v>0</v>
      </c>
      <c r="U122" s="173">
        <v>0</v>
      </c>
      <c r="V122" s="172">
        <v>0</v>
      </c>
      <c r="W122" s="172">
        <v>0</v>
      </c>
      <c r="X122" s="172">
        <v>0</v>
      </c>
      <c r="Y122" s="175">
        <v>30880.910000000003</v>
      </c>
    </row>
    <row r="123" spans="2:25" x14ac:dyDescent="0.25">
      <c r="B123" s="169" t="s">
        <v>348</v>
      </c>
      <c r="C123" s="170" t="s">
        <v>572</v>
      </c>
      <c r="D123" s="170" t="s">
        <v>573</v>
      </c>
      <c r="E123" s="171" t="s">
        <v>796</v>
      </c>
      <c r="F123" s="172" t="s">
        <v>355</v>
      </c>
      <c r="G123" s="173">
        <v>0</v>
      </c>
      <c r="H123" s="173">
        <v>0</v>
      </c>
      <c r="I123" s="173">
        <v>0</v>
      </c>
      <c r="J123" s="173">
        <v>0</v>
      </c>
      <c r="K123" s="173">
        <v>40</v>
      </c>
      <c r="L123" s="173">
        <v>0</v>
      </c>
      <c r="M123" s="173">
        <v>0</v>
      </c>
      <c r="N123" s="173">
        <v>0</v>
      </c>
      <c r="O123" s="173">
        <v>0</v>
      </c>
      <c r="P123" s="173">
        <v>0</v>
      </c>
      <c r="Q123" s="173">
        <v>0</v>
      </c>
      <c r="R123" s="173">
        <v>0</v>
      </c>
      <c r="S123" s="173">
        <v>0</v>
      </c>
      <c r="T123" s="173">
        <v>0</v>
      </c>
      <c r="U123" s="173">
        <v>0</v>
      </c>
      <c r="V123" s="172">
        <v>0</v>
      </c>
      <c r="W123" s="172">
        <v>0</v>
      </c>
      <c r="X123" s="172">
        <v>0</v>
      </c>
      <c r="Y123" s="175">
        <v>6632.6699999999992</v>
      </c>
    </row>
    <row r="124" spans="2:25" x14ac:dyDescent="0.25">
      <c r="B124" s="169" t="s">
        <v>348</v>
      </c>
      <c r="C124" s="170" t="s">
        <v>574</v>
      </c>
      <c r="D124" s="170" t="s">
        <v>575</v>
      </c>
      <c r="E124" s="171" t="s">
        <v>797</v>
      </c>
      <c r="F124" s="172" t="s">
        <v>690</v>
      </c>
      <c r="G124" s="173">
        <v>0</v>
      </c>
      <c r="H124" s="173">
        <v>0</v>
      </c>
      <c r="I124" s="173">
        <v>0</v>
      </c>
      <c r="J124" s="173">
        <v>0</v>
      </c>
      <c r="K124" s="173">
        <v>40</v>
      </c>
      <c r="L124" s="173">
        <v>0</v>
      </c>
      <c r="M124" s="173">
        <v>0</v>
      </c>
      <c r="N124" s="173">
        <v>0</v>
      </c>
      <c r="O124" s="173">
        <v>0</v>
      </c>
      <c r="P124" s="173">
        <v>0</v>
      </c>
      <c r="Q124" s="173">
        <v>0</v>
      </c>
      <c r="R124" s="173">
        <v>0</v>
      </c>
      <c r="S124" s="173">
        <v>0</v>
      </c>
      <c r="T124" s="173">
        <v>0</v>
      </c>
      <c r="U124" s="173">
        <v>0</v>
      </c>
      <c r="V124" s="172">
        <v>0</v>
      </c>
      <c r="W124" s="172">
        <v>0</v>
      </c>
      <c r="X124" s="172">
        <v>0</v>
      </c>
      <c r="Y124" s="175">
        <v>24155.11</v>
      </c>
    </row>
    <row r="125" spans="2:25" x14ac:dyDescent="0.25">
      <c r="B125" s="169" t="s">
        <v>348</v>
      </c>
      <c r="C125" s="170" t="s">
        <v>576</v>
      </c>
      <c r="D125" s="170" t="s">
        <v>577</v>
      </c>
      <c r="E125" s="171" t="s">
        <v>798</v>
      </c>
      <c r="F125" s="172" t="s">
        <v>355</v>
      </c>
      <c r="G125" s="173">
        <v>0</v>
      </c>
      <c r="H125" s="173">
        <v>0</v>
      </c>
      <c r="I125" s="173">
        <v>0</v>
      </c>
      <c r="J125" s="173">
        <v>0</v>
      </c>
      <c r="K125" s="173">
        <v>40</v>
      </c>
      <c r="L125" s="173">
        <v>0</v>
      </c>
      <c r="M125" s="173">
        <v>0</v>
      </c>
      <c r="N125" s="173">
        <v>0</v>
      </c>
      <c r="O125" s="173">
        <v>0</v>
      </c>
      <c r="P125" s="173">
        <v>0</v>
      </c>
      <c r="Q125" s="173">
        <v>0</v>
      </c>
      <c r="R125" s="173">
        <v>0</v>
      </c>
      <c r="S125" s="173">
        <v>0</v>
      </c>
      <c r="T125" s="173">
        <v>0</v>
      </c>
      <c r="U125" s="173">
        <v>0</v>
      </c>
      <c r="V125" s="172">
        <v>0</v>
      </c>
      <c r="W125" s="172">
        <v>0</v>
      </c>
      <c r="X125" s="172">
        <v>0</v>
      </c>
      <c r="Y125" s="175">
        <v>16851.18</v>
      </c>
    </row>
    <row r="126" spans="2:25" x14ac:dyDescent="0.25">
      <c r="B126" s="169" t="s">
        <v>348</v>
      </c>
      <c r="C126" s="170" t="s">
        <v>578</v>
      </c>
      <c r="D126" s="170" t="s">
        <v>579</v>
      </c>
      <c r="E126" s="171" t="s">
        <v>799</v>
      </c>
      <c r="F126" s="172" t="s">
        <v>355</v>
      </c>
      <c r="G126" s="173">
        <v>0</v>
      </c>
      <c r="H126" s="173">
        <v>0</v>
      </c>
      <c r="I126" s="173">
        <v>0</v>
      </c>
      <c r="J126" s="173">
        <v>0</v>
      </c>
      <c r="K126" s="173">
        <v>40</v>
      </c>
      <c r="L126" s="173">
        <v>0</v>
      </c>
      <c r="M126" s="173">
        <v>0</v>
      </c>
      <c r="N126" s="173">
        <v>0</v>
      </c>
      <c r="O126" s="173">
        <v>0</v>
      </c>
      <c r="P126" s="173">
        <v>0</v>
      </c>
      <c r="Q126" s="173">
        <v>0</v>
      </c>
      <c r="R126" s="173">
        <v>0</v>
      </c>
      <c r="S126" s="173">
        <v>0</v>
      </c>
      <c r="T126" s="173">
        <v>0</v>
      </c>
      <c r="U126" s="173">
        <v>0</v>
      </c>
      <c r="V126" s="172">
        <v>0</v>
      </c>
      <c r="W126" s="172">
        <v>0</v>
      </c>
      <c r="X126" s="172">
        <v>0</v>
      </c>
      <c r="Y126" s="175">
        <v>14936.140000000001</v>
      </c>
    </row>
    <row r="127" spans="2:25" x14ac:dyDescent="0.25">
      <c r="B127" s="169" t="s">
        <v>348</v>
      </c>
      <c r="C127" s="170" t="s">
        <v>580</v>
      </c>
      <c r="D127" s="170" t="s">
        <v>581</v>
      </c>
      <c r="E127" s="171" t="s">
        <v>800</v>
      </c>
      <c r="F127" s="172" t="s">
        <v>688</v>
      </c>
      <c r="G127" s="173">
        <v>0</v>
      </c>
      <c r="H127" s="173">
        <v>0</v>
      </c>
      <c r="I127" s="173">
        <v>0</v>
      </c>
      <c r="J127" s="173">
        <v>0</v>
      </c>
      <c r="K127" s="173">
        <v>40</v>
      </c>
      <c r="L127" s="173">
        <v>0</v>
      </c>
      <c r="M127" s="173">
        <v>0</v>
      </c>
      <c r="N127" s="173">
        <v>0</v>
      </c>
      <c r="O127" s="173">
        <v>0</v>
      </c>
      <c r="P127" s="173">
        <v>0</v>
      </c>
      <c r="Q127" s="173">
        <v>0</v>
      </c>
      <c r="R127" s="173">
        <v>0</v>
      </c>
      <c r="S127" s="173">
        <v>0</v>
      </c>
      <c r="T127" s="173">
        <v>0</v>
      </c>
      <c r="U127" s="173">
        <v>0</v>
      </c>
      <c r="V127" s="172">
        <v>0</v>
      </c>
      <c r="W127" s="172">
        <v>0</v>
      </c>
      <c r="X127" s="172">
        <v>0</v>
      </c>
      <c r="Y127" s="175">
        <v>20423.800000000003</v>
      </c>
    </row>
    <row r="128" spans="2:25" x14ac:dyDescent="0.25">
      <c r="B128" s="169" t="s">
        <v>348</v>
      </c>
      <c r="C128" s="170" t="s">
        <v>582</v>
      </c>
      <c r="D128" s="170" t="s">
        <v>583</v>
      </c>
      <c r="E128" s="171" t="s">
        <v>801</v>
      </c>
      <c r="F128" s="172" t="s">
        <v>688</v>
      </c>
      <c r="G128" s="173">
        <v>0</v>
      </c>
      <c r="H128" s="173">
        <v>0</v>
      </c>
      <c r="I128" s="173">
        <v>0</v>
      </c>
      <c r="J128" s="173">
        <v>0</v>
      </c>
      <c r="K128" s="173">
        <v>40</v>
      </c>
      <c r="L128" s="173">
        <v>0</v>
      </c>
      <c r="M128" s="173">
        <v>0</v>
      </c>
      <c r="N128" s="173">
        <v>0</v>
      </c>
      <c r="O128" s="173">
        <v>0</v>
      </c>
      <c r="P128" s="173">
        <v>0</v>
      </c>
      <c r="Q128" s="173">
        <v>0</v>
      </c>
      <c r="R128" s="173">
        <v>0</v>
      </c>
      <c r="S128" s="173">
        <v>0</v>
      </c>
      <c r="T128" s="173">
        <v>0</v>
      </c>
      <c r="U128" s="173">
        <v>0</v>
      </c>
      <c r="V128" s="172">
        <v>0</v>
      </c>
      <c r="W128" s="172">
        <v>0</v>
      </c>
      <c r="X128" s="172">
        <v>0</v>
      </c>
      <c r="Y128" s="175">
        <v>44313.689999999995</v>
      </c>
    </row>
    <row r="129" spans="2:25" x14ac:dyDescent="0.25">
      <c r="B129" s="169" t="s">
        <v>348</v>
      </c>
      <c r="C129" s="170" t="s">
        <v>584</v>
      </c>
      <c r="D129" s="170" t="s">
        <v>585</v>
      </c>
      <c r="E129" s="171" t="s">
        <v>802</v>
      </c>
      <c r="F129" s="172" t="s">
        <v>686</v>
      </c>
      <c r="G129" s="173">
        <v>0</v>
      </c>
      <c r="H129" s="173">
        <v>0</v>
      </c>
      <c r="I129" s="173">
        <v>0</v>
      </c>
      <c r="J129" s="173">
        <v>0</v>
      </c>
      <c r="K129" s="173">
        <v>40</v>
      </c>
      <c r="L129" s="173">
        <v>0</v>
      </c>
      <c r="M129" s="173">
        <v>0</v>
      </c>
      <c r="N129" s="173">
        <v>0</v>
      </c>
      <c r="O129" s="173">
        <v>0</v>
      </c>
      <c r="P129" s="173">
        <v>0</v>
      </c>
      <c r="Q129" s="173">
        <v>0</v>
      </c>
      <c r="R129" s="173">
        <v>0</v>
      </c>
      <c r="S129" s="173">
        <v>0</v>
      </c>
      <c r="T129" s="173">
        <v>0</v>
      </c>
      <c r="U129" s="173">
        <v>0</v>
      </c>
      <c r="V129" s="172">
        <v>0</v>
      </c>
      <c r="W129" s="172">
        <v>0</v>
      </c>
      <c r="X129" s="172">
        <v>0</v>
      </c>
      <c r="Y129" s="175">
        <v>18446.330000000002</v>
      </c>
    </row>
    <row r="130" spans="2:25" x14ac:dyDescent="0.25">
      <c r="B130" s="169" t="s">
        <v>348</v>
      </c>
      <c r="C130" s="170" t="s">
        <v>586</v>
      </c>
      <c r="D130" s="170" t="s">
        <v>587</v>
      </c>
      <c r="E130" s="171" t="s">
        <v>803</v>
      </c>
      <c r="F130" s="172" t="s">
        <v>355</v>
      </c>
      <c r="G130" s="173">
        <v>0</v>
      </c>
      <c r="H130" s="173">
        <v>0</v>
      </c>
      <c r="I130" s="173">
        <v>0</v>
      </c>
      <c r="J130" s="173">
        <v>0</v>
      </c>
      <c r="K130" s="173">
        <v>40</v>
      </c>
      <c r="L130" s="173">
        <v>0</v>
      </c>
      <c r="M130" s="173">
        <v>0</v>
      </c>
      <c r="N130" s="173">
        <v>0</v>
      </c>
      <c r="O130" s="173">
        <v>0</v>
      </c>
      <c r="P130" s="173">
        <v>0</v>
      </c>
      <c r="Q130" s="173">
        <v>0</v>
      </c>
      <c r="R130" s="173">
        <v>0</v>
      </c>
      <c r="S130" s="173">
        <v>0</v>
      </c>
      <c r="T130" s="173">
        <v>0</v>
      </c>
      <c r="U130" s="173">
        <v>0</v>
      </c>
      <c r="V130" s="172">
        <v>0</v>
      </c>
      <c r="W130" s="172">
        <v>0</v>
      </c>
      <c r="X130" s="172">
        <v>0</v>
      </c>
      <c r="Y130" s="175">
        <v>15926.210000000003</v>
      </c>
    </row>
    <row r="131" spans="2:25" x14ac:dyDescent="0.25">
      <c r="B131" s="169" t="s">
        <v>348</v>
      </c>
      <c r="C131" s="170" t="s">
        <v>588</v>
      </c>
      <c r="D131" s="170" t="s">
        <v>589</v>
      </c>
      <c r="E131" s="171" t="s">
        <v>804</v>
      </c>
      <c r="F131" s="172" t="s">
        <v>690</v>
      </c>
      <c r="G131" s="173">
        <v>0</v>
      </c>
      <c r="H131" s="173">
        <v>0</v>
      </c>
      <c r="I131" s="173">
        <v>0</v>
      </c>
      <c r="J131" s="173">
        <v>0</v>
      </c>
      <c r="K131" s="173">
        <v>40</v>
      </c>
      <c r="L131" s="173">
        <v>0</v>
      </c>
      <c r="M131" s="173">
        <v>0</v>
      </c>
      <c r="N131" s="173">
        <v>0</v>
      </c>
      <c r="O131" s="173">
        <v>0</v>
      </c>
      <c r="P131" s="173">
        <v>0</v>
      </c>
      <c r="Q131" s="173">
        <v>0</v>
      </c>
      <c r="R131" s="173">
        <v>0</v>
      </c>
      <c r="S131" s="173">
        <v>0</v>
      </c>
      <c r="T131" s="173">
        <v>0</v>
      </c>
      <c r="U131" s="173">
        <v>0</v>
      </c>
      <c r="V131" s="172">
        <v>0</v>
      </c>
      <c r="W131" s="172">
        <v>0</v>
      </c>
      <c r="X131" s="172">
        <v>0</v>
      </c>
      <c r="Y131" s="175">
        <v>71976.850000000006</v>
      </c>
    </row>
    <row r="132" spans="2:25" x14ac:dyDescent="0.25">
      <c r="B132" s="169" t="s">
        <v>348</v>
      </c>
      <c r="C132" s="170" t="s">
        <v>590</v>
      </c>
      <c r="D132" s="170" t="s">
        <v>591</v>
      </c>
      <c r="E132" s="171" t="s">
        <v>805</v>
      </c>
      <c r="F132" s="172" t="s">
        <v>688</v>
      </c>
      <c r="G132" s="173">
        <v>0</v>
      </c>
      <c r="H132" s="173">
        <v>0</v>
      </c>
      <c r="I132" s="173">
        <v>0</v>
      </c>
      <c r="J132" s="173">
        <v>0</v>
      </c>
      <c r="K132" s="173">
        <v>40</v>
      </c>
      <c r="L132" s="173">
        <v>0</v>
      </c>
      <c r="M132" s="173">
        <v>0</v>
      </c>
      <c r="N132" s="173">
        <v>0</v>
      </c>
      <c r="O132" s="173">
        <v>0</v>
      </c>
      <c r="P132" s="173">
        <v>0</v>
      </c>
      <c r="Q132" s="173">
        <v>0</v>
      </c>
      <c r="R132" s="173">
        <v>0</v>
      </c>
      <c r="S132" s="173">
        <v>0</v>
      </c>
      <c r="T132" s="173">
        <v>0</v>
      </c>
      <c r="U132" s="173">
        <v>0</v>
      </c>
      <c r="V132" s="172">
        <v>0</v>
      </c>
      <c r="W132" s="172">
        <v>0</v>
      </c>
      <c r="X132" s="172">
        <v>0</v>
      </c>
      <c r="Y132" s="175">
        <v>7320.119999999999</v>
      </c>
    </row>
    <row r="133" spans="2:25" x14ac:dyDescent="0.25">
      <c r="B133" s="169" t="s">
        <v>348</v>
      </c>
      <c r="C133" s="170" t="s">
        <v>592</v>
      </c>
      <c r="D133" s="170" t="s">
        <v>593</v>
      </c>
      <c r="E133" s="171" t="s">
        <v>806</v>
      </c>
      <c r="F133" s="172" t="s">
        <v>689</v>
      </c>
      <c r="G133" s="173">
        <v>0</v>
      </c>
      <c r="H133" s="173">
        <v>0</v>
      </c>
      <c r="I133" s="173">
        <v>0</v>
      </c>
      <c r="J133" s="173">
        <v>0</v>
      </c>
      <c r="K133" s="173">
        <v>40</v>
      </c>
      <c r="L133" s="173">
        <v>0</v>
      </c>
      <c r="M133" s="173">
        <v>0</v>
      </c>
      <c r="N133" s="173">
        <v>0</v>
      </c>
      <c r="O133" s="173">
        <v>0</v>
      </c>
      <c r="P133" s="173">
        <v>0</v>
      </c>
      <c r="Q133" s="173">
        <v>0</v>
      </c>
      <c r="R133" s="173">
        <v>0</v>
      </c>
      <c r="S133" s="173">
        <v>0</v>
      </c>
      <c r="T133" s="173">
        <v>0</v>
      </c>
      <c r="U133" s="173">
        <v>0</v>
      </c>
      <c r="V133" s="172">
        <v>0</v>
      </c>
      <c r="W133" s="172">
        <v>0</v>
      </c>
      <c r="X133" s="172">
        <v>0</v>
      </c>
      <c r="Y133" s="175">
        <v>59047.340000000004</v>
      </c>
    </row>
    <row r="134" spans="2:25" x14ac:dyDescent="0.25">
      <c r="B134" s="169" t="s">
        <v>348</v>
      </c>
      <c r="C134" s="170" t="s">
        <v>594</v>
      </c>
      <c r="D134" s="170" t="s">
        <v>595</v>
      </c>
      <c r="E134" s="171" t="s">
        <v>807</v>
      </c>
      <c r="F134" s="172" t="s">
        <v>355</v>
      </c>
      <c r="G134" s="173">
        <v>0</v>
      </c>
      <c r="H134" s="173">
        <v>0</v>
      </c>
      <c r="I134" s="173">
        <v>0</v>
      </c>
      <c r="J134" s="173">
        <v>0</v>
      </c>
      <c r="K134" s="173">
        <v>40</v>
      </c>
      <c r="L134" s="173">
        <v>0</v>
      </c>
      <c r="M134" s="173">
        <v>0</v>
      </c>
      <c r="N134" s="173">
        <v>0</v>
      </c>
      <c r="O134" s="173">
        <v>0</v>
      </c>
      <c r="P134" s="173">
        <v>0</v>
      </c>
      <c r="Q134" s="173">
        <v>0</v>
      </c>
      <c r="R134" s="173">
        <v>0</v>
      </c>
      <c r="S134" s="173">
        <v>0</v>
      </c>
      <c r="T134" s="173">
        <v>0</v>
      </c>
      <c r="U134" s="173">
        <v>0</v>
      </c>
      <c r="V134" s="172">
        <v>0</v>
      </c>
      <c r="W134" s="172">
        <v>0</v>
      </c>
      <c r="X134" s="172">
        <v>0</v>
      </c>
      <c r="Y134" s="175">
        <v>29247.170000000002</v>
      </c>
    </row>
    <row r="135" spans="2:25" x14ac:dyDescent="0.25">
      <c r="B135" s="169" t="s">
        <v>348</v>
      </c>
      <c r="C135" s="170" t="s">
        <v>596</v>
      </c>
      <c r="D135" s="170" t="s">
        <v>597</v>
      </c>
      <c r="E135" s="171" t="s">
        <v>808</v>
      </c>
      <c r="F135" s="172" t="s">
        <v>355</v>
      </c>
      <c r="G135" s="173">
        <v>0</v>
      </c>
      <c r="H135" s="173">
        <v>0</v>
      </c>
      <c r="I135" s="173">
        <v>0</v>
      </c>
      <c r="J135" s="173">
        <v>0</v>
      </c>
      <c r="K135" s="173">
        <v>40</v>
      </c>
      <c r="L135" s="173">
        <v>0</v>
      </c>
      <c r="M135" s="173">
        <v>0</v>
      </c>
      <c r="N135" s="173">
        <v>0</v>
      </c>
      <c r="O135" s="173">
        <v>0</v>
      </c>
      <c r="P135" s="173">
        <v>0</v>
      </c>
      <c r="Q135" s="173">
        <v>0</v>
      </c>
      <c r="R135" s="173">
        <v>0</v>
      </c>
      <c r="S135" s="173">
        <v>0</v>
      </c>
      <c r="T135" s="173">
        <v>0</v>
      </c>
      <c r="U135" s="173">
        <v>0</v>
      </c>
      <c r="V135" s="172">
        <v>0</v>
      </c>
      <c r="W135" s="172">
        <v>0</v>
      </c>
      <c r="X135" s="172">
        <v>0</v>
      </c>
      <c r="Y135" s="175">
        <v>11202</v>
      </c>
    </row>
    <row r="136" spans="2:25" x14ac:dyDescent="0.25">
      <c r="B136" s="169" t="s">
        <v>348</v>
      </c>
      <c r="C136" s="170" t="s">
        <v>598</v>
      </c>
      <c r="D136" s="170" t="s">
        <v>599</v>
      </c>
      <c r="E136" s="171" t="s">
        <v>809</v>
      </c>
      <c r="F136" s="172" t="s">
        <v>355</v>
      </c>
      <c r="G136" s="173">
        <v>0</v>
      </c>
      <c r="H136" s="173">
        <v>0</v>
      </c>
      <c r="I136" s="173">
        <v>0</v>
      </c>
      <c r="J136" s="173">
        <v>0</v>
      </c>
      <c r="K136" s="173">
        <v>40</v>
      </c>
      <c r="L136" s="173">
        <v>0</v>
      </c>
      <c r="M136" s="173">
        <v>0</v>
      </c>
      <c r="N136" s="173">
        <v>0</v>
      </c>
      <c r="O136" s="173">
        <v>0</v>
      </c>
      <c r="P136" s="173">
        <v>0</v>
      </c>
      <c r="Q136" s="173">
        <v>0</v>
      </c>
      <c r="R136" s="173">
        <v>0</v>
      </c>
      <c r="S136" s="173">
        <v>0</v>
      </c>
      <c r="T136" s="173">
        <v>0</v>
      </c>
      <c r="U136" s="173">
        <v>0</v>
      </c>
      <c r="V136" s="172">
        <v>0</v>
      </c>
      <c r="W136" s="172">
        <v>0</v>
      </c>
      <c r="X136" s="172">
        <v>0</v>
      </c>
      <c r="Y136" s="175">
        <v>13810.4</v>
      </c>
    </row>
    <row r="137" spans="2:25" x14ac:dyDescent="0.25">
      <c r="B137" s="169" t="s">
        <v>348</v>
      </c>
      <c r="C137" s="170" t="s">
        <v>600</v>
      </c>
      <c r="D137" s="170" t="s">
        <v>601</v>
      </c>
      <c r="E137" s="171" t="s">
        <v>810</v>
      </c>
      <c r="F137" s="172" t="s">
        <v>688</v>
      </c>
      <c r="G137" s="173">
        <v>0</v>
      </c>
      <c r="H137" s="173">
        <v>0</v>
      </c>
      <c r="I137" s="173">
        <v>0</v>
      </c>
      <c r="J137" s="173">
        <v>0</v>
      </c>
      <c r="K137" s="173">
        <v>40</v>
      </c>
      <c r="L137" s="173">
        <v>0</v>
      </c>
      <c r="M137" s="173">
        <v>0</v>
      </c>
      <c r="N137" s="173">
        <v>0</v>
      </c>
      <c r="O137" s="173">
        <v>0</v>
      </c>
      <c r="P137" s="173">
        <v>0</v>
      </c>
      <c r="Q137" s="173">
        <v>0</v>
      </c>
      <c r="R137" s="173">
        <v>0</v>
      </c>
      <c r="S137" s="173">
        <v>0</v>
      </c>
      <c r="T137" s="173">
        <v>0</v>
      </c>
      <c r="U137" s="173">
        <v>0</v>
      </c>
      <c r="V137" s="172">
        <v>0</v>
      </c>
      <c r="W137" s="172">
        <v>0</v>
      </c>
      <c r="X137" s="172">
        <v>0</v>
      </c>
      <c r="Y137" s="175">
        <v>49466.35</v>
      </c>
    </row>
    <row r="138" spans="2:25" x14ac:dyDescent="0.25">
      <c r="B138" s="169" t="s">
        <v>348</v>
      </c>
      <c r="C138" s="170" t="s">
        <v>602</v>
      </c>
      <c r="D138" s="170" t="s">
        <v>603</v>
      </c>
      <c r="E138" s="171" t="s">
        <v>811</v>
      </c>
      <c r="F138" s="172" t="s">
        <v>689</v>
      </c>
      <c r="G138" s="173">
        <v>0</v>
      </c>
      <c r="H138" s="173">
        <v>0</v>
      </c>
      <c r="I138" s="173">
        <v>0</v>
      </c>
      <c r="J138" s="173">
        <v>0</v>
      </c>
      <c r="K138" s="173">
        <v>40</v>
      </c>
      <c r="L138" s="173">
        <v>0</v>
      </c>
      <c r="M138" s="173">
        <v>0</v>
      </c>
      <c r="N138" s="173">
        <v>0</v>
      </c>
      <c r="O138" s="173">
        <v>0</v>
      </c>
      <c r="P138" s="173">
        <v>0</v>
      </c>
      <c r="Q138" s="173">
        <v>0</v>
      </c>
      <c r="R138" s="173">
        <v>0</v>
      </c>
      <c r="S138" s="173">
        <v>0</v>
      </c>
      <c r="T138" s="173">
        <v>0</v>
      </c>
      <c r="U138" s="173">
        <v>0</v>
      </c>
      <c r="V138" s="172">
        <v>0</v>
      </c>
      <c r="W138" s="172">
        <v>0</v>
      </c>
      <c r="X138" s="172">
        <v>0</v>
      </c>
      <c r="Y138" s="175">
        <v>28484.43</v>
      </c>
    </row>
    <row r="139" spans="2:25" x14ac:dyDescent="0.25">
      <c r="B139" s="169" t="s">
        <v>348</v>
      </c>
      <c r="C139" s="170" t="s">
        <v>604</v>
      </c>
      <c r="D139" s="170" t="s">
        <v>605</v>
      </c>
      <c r="E139" s="171" t="s">
        <v>812</v>
      </c>
      <c r="F139" s="172" t="s">
        <v>688</v>
      </c>
      <c r="G139" s="173">
        <v>0</v>
      </c>
      <c r="H139" s="173">
        <v>0</v>
      </c>
      <c r="I139" s="173">
        <v>0</v>
      </c>
      <c r="J139" s="173">
        <v>0</v>
      </c>
      <c r="K139" s="173">
        <v>40</v>
      </c>
      <c r="L139" s="173">
        <v>0</v>
      </c>
      <c r="M139" s="173">
        <v>0</v>
      </c>
      <c r="N139" s="173">
        <v>0</v>
      </c>
      <c r="O139" s="173">
        <v>0</v>
      </c>
      <c r="P139" s="173">
        <v>0</v>
      </c>
      <c r="Q139" s="173">
        <v>0</v>
      </c>
      <c r="R139" s="173">
        <v>0</v>
      </c>
      <c r="S139" s="173">
        <v>0</v>
      </c>
      <c r="T139" s="173">
        <v>0</v>
      </c>
      <c r="U139" s="173">
        <v>0</v>
      </c>
      <c r="V139" s="172">
        <v>0</v>
      </c>
      <c r="W139" s="172">
        <v>0</v>
      </c>
      <c r="X139" s="172">
        <v>0</v>
      </c>
      <c r="Y139" s="175">
        <v>11709.26</v>
      </c>
    </row>
    <row r="140" spans="2:25" x14ac:dyDescent="0.25">
      <c r="B140" s="169" t="s">
        <v>348</v>
      </c>
      <c r="C140" s="170" t="s">
        <v>606</v>
      </c>
      <c r="D140" s="170" t="s">
        <v>607</v>
      </c>
      <c r="E140" s="171" t="s">
        <v>813</v>
      </c>
      <c r="F140" s="172" t="s">
        <v>686</v>
      </c>
      <c r="G140" s="173">
        <v>0</v>
      </c>
      <c r="H140" s="173">
        <v>0</v>
      </c>
      <c r="I140" s="173">
        <v>0</v>
      </c>
      <c r="J140" s="173">
        <v>0</v>
      </c>
      <c r="K140" s="173">
        <v>40</v>
      </c>
      <c r="L140" s="173">
        <v>0</v>
      </c>
      <c r="M140" s="173">
        <v>0</v>
      </c>
      <c r="N140" s="173">
        <v>0</v>
      </c>
      <c r="O140" s="173">
        <v>0</v>
      </c>
      <c r="P140" s="173">
        <v>0</v>
      </c>
      <c r="Q140" s="173">
        <v>0</v>
      </c>
      <c r="R140" s="173">
        <v>0</v>
      </c>
      <c r="S140" s="173">
        <v>0</v>
      </c>
      <c r="T140" s="173">
        <v>0</v>
      </c>
      <c r="U140" s="173">
        <v>0</v>
      </c>
      <c r="V140" s="172">
        <v>0</v>
      </c>
      <c r="W140" s="172">
        <v>0</v>
      </c>
      <c r="X140" s="172">
        <v>0</v>
      </c>
      <c r="Y140" s="175">
        <v>29899.3</v>
      </c>
    </row>
    <row r="141" spans="2:25" x14ac:dyDescent="0.25">
      <c r="B141" s="169" t="s">
        <v>348</v>
      </c>
      <c r="C141" s="170" t="s">
        <v>608</v>
      </c>
      <c r="D141" s="170" t="s">
        <v>609</v>
      </c>
      <c r="E141" s="171" t="s">
        <v>814</v>
      </c>
      <c r="F141" s="172" t="s">
        <v>687</v>
      </c>
      <c r="G141" s="173">
        <v>0</v>
      </c>
      <c r="H141" s="173">
        <v>0</v>
      </c>
      <c r="I141" s="173">
        <v>0</v>
      </c>
      <c r="J141" s="173">
        <v>0</v>
      </c>
      <c r="K141" s="173">
        <v>40</v>
      </c>
      <c r="L141" s="173">
        <v>0</v>
      </c>
      <c r="M141" s="173">
        <v>0</v>
      </c>
      <c r="N141" s="173">
        <v>0</v>
      </c>
      <c r="O141" s="173">
        <v>0</v>
      </c>
      <c r="P141" s="173">
        <v>0</v>
      </c>
      <c r="Q141" s="173">
        <v>0</v>
      </c>
      <c r="R141" s="173">
        <v>0</v>
      </c>
      <c r="S141" s="173">
        <v>0</v>
      </c>
      <c r="T141" s="173">
        <v>0</v>
      </c>
      <c r="U141" s="173">
        <v>0</v>
      </c>
      <c r="V141" s="172">
        <v>0</v>
      </c>
      <c r="W141" s="172">
        <v>0</v>
      </c>
      <c r="X141" s="172">
        <v>0</v>
      </c>
      <c r="Y141" s="175">
        <v>28073.43</v>
      </c>
    </row>
    <row r="142" spans="2:25" x14ac:dyDescent="0.25">
      <c r="B142" s="169" t="s">
        <v>348</v>
      </c>
      <c r="C142" s="170" t="s">
        <v>610</v>
      </c>
      <c r="D142" s="170" t="s">
        <v>611</v>
      </c>
      <c r="E142" s="171" t="s">
        <v>351</v>
      </c>
      <c r="F142" s="172" t="s">
        <v>355</v>
      </c>
      <c r="G142" s="173">
        <v>0</v>
      </c>
      <c r="H142" s="173">
        <v>0</v>
      </c>
      <c r="I142" s="173">
        <v>0</v>
      </c>
      <c r="J142" s="173">
        <v>0</v>
      </c>
      <c r="K142" s="173">
        <v>40</v>
      </c>
      <c r="L142" s="173">
        <v>0</v>
      </c>
      <c r="M142" s="173">
        <v>0</v>
      </c>
      <c r="N142" s="173">
        <v>0</v>
      </c>
      <c r="O142" s="173">
        <v>0</v>
      </c>
      <c r="P142" s="173">
        <v>0</v>
      </c>
      <c r="Q142" s="173">
        <v>0</v>
      </c>
      <c r="R142" s="173">
        <v>0</v>
      </c>
      <c r="S142" s="173">
        <v>0</v>
      </c>
      <c r="T142" s="173">
        <v>0</v>
      </c>
      <c r="U142" s="173">
        <v>0</v>
      </c>
      <c r="V142" s="172">
        <v>0</v>
      </c>
      <c r="W142" s="172">
        <v>0</v>
      </c>
      <c r="X142" s="172">
        <v>0</v>
      </c>
      <c r="Y142" s="175">
        <v>26411.19</v>
      </c>
    </row>
    <row r="143" spans="2:25" x14ac:dyDescent="0.25">
      <c r="B143" s="169" t="s">
        <v>348</v>
      </c>
      <c r="C143" s="170" t="s">
        <v>612</v>
      </c>
      <c r="D143" s="170" t="s">
        <v>613</v>
      </c>
      <c r="E143" s="171" t="s">
        <v>815</v>
      </c>
      <c r="F143" s="172" t="s">
        <v>689</v>
      </c>
      <c r="G143" s="173">
        <v>0</v>
      </c>
      <c r="H143" s="173">
        <v>0</v>
      </c>
      <c r="I143" s="173">
        <v>0</v>
      </c>
      <c r="J143" s="173">
        <v>0</v>
      </c>
      <c r="K143" s="173">
        <v>40</v>
      </c>
      <c r="L143" s="173">
        <v>0</v>
      </c>
      <c r="M143" s="173">
        <v>0</v>
      </c>
      <c r="N143" s="173">
        <v>0</v>
      </c>
      <c r="O143" s="173">
        <v>0</v>
      </c>
      <c r="P143" s="173">
        <v>0</v>
      </c>
      <c r="Q143" s="173">
        <v>0</v>
      </c>
      <c r="R143" s="173">
        <v>0</v>
      </c>
      <c r="S143" s="173">
        <v>0</v>
      </c>
      <c r="T143" s="173">
        <v>0</v>
      </c>
      <c r="U143" s="173">
        <v>0</v>
      </c>
      <c r="V143" s="172">
        <v>0</v>
      </c>
      <c r="W143" s="172">
        <v>0</v>
      </c>
      <c r="X143" s="172">
        <v>0</v>
      </c>
      <c r="Y143" s="175">
        <v>70495.88</v>
      </c>
    </row>
    <row r="144" spans="2:25" x14ac:dyDescent="0.25">
      <c r="B144" s="169" t="s">
        <v>348</v>
      </c>
      <c r="C144" s="170" t="s">
        <v>614</v>
      </c>
      <c r="D144" s="170" t="s">
        <v>615</v>
      </c>
      <c r="E144" s="171" t="s">
        <v>816</v>
      </c>
      <c r="F144" s="172" t="s">
        <v>355</v>
      </c>
      <c r="G144" s="173">
        <v>0</v>
      </c>
      <c r="H144" s="173">
        <v>0</v>
      </c>
      <c r="I144" s="173">
        <v>0</v>
      </c>
      <c r="J144" s="173">
        <v>0</v>
      </c>
      <c r="K144" s="173">
        <v>40</v>
      </c>
      <c r="L144" s="173">
        <v>0</v>
      </c>
      <c r="M144" s="173">
        <v>0</v>
      </c>
      <c r="N144" s="173">
        <v>0</v>
      </c>
      <c r="O144" s="173">
        <v>0</v>
      </c>
      <c r="P144" s="173">
        <v>0</v>
      </c>
      <c r="Q144" s="173">
        <v>0</v>
      </c>
      <c r="R144" s="173">
        <v>0</v>
      </c>
      <c r="S144" s="173">
        <v>0</v>
      </c>
      <c r="T144" s="173">
        <v>0</v>
      </c>
      <c r="U144" s="173">
        <v>0</v>
      </c>
      <c r="V144" s="172">
        <v>0</v>
      </c>
      <c r="W144" s="172">
        <v>0</v>
      </c>
      <c r="X144" s="172">
        <v>0</v>
      </c>
      <c r="Y144" s="175">
        <v>17280.72</v>
      </c>
    </row>
    <row r="145" spans="2:25" x14ac:dyDescent="0.25">
      <c r="B145" s="169" t="s">
        <v>348</v>
      </c>
      <c r="C145" s="170" t="s">
        <v>616</v>
      </c>
      <c r="D145" s="170" t="s">
        <v>617</v>
      </c>
      <c r="E145" s="171" t="s">
        <v>817</v>
      </c>
      <c r="F145" s="172" t="s">
        <v>355</v>
      </c>
      <c r="G145" s="173">
        <v>0</v>
      </c>
      <c r="H145" s="173">
        <v>0</v>
      </c>
      <c r="I145" s="173">
        <v>0</v>
      </c>
      <c r="J145" s="173">
        <v>0</v>
      </c>
      <c r="K145" s="173">
        <v>40</v>
      </c>
      <c r="L145" s="173">
        <v>0</v>
      </c>
      <c r="M145" s="173">
        <v>0</v>
      </c>
      <c r="N145" s="173">
        <v>0</v>
      </c>
      <c r="O145" s="173">
        <v>0</v>
      </c>
      <c r="P145" s="173">
        <v>0</v>
      </c>
      <c r="Q145" s="173">
        <v>0</v>
      </c>
      <c r="R145" s="173">
        <v>0</v>
      </c>
      <c r="S145" s="173">
        <v>0</v>
      </c>
      <c r="T145" s="173">
        <v>0</v>
      </c>
      <c r="U145" s="173">
        <v>0</v>
      </c>
      <c r="V145" s="172">
        <v>0</v>
      </c>
      <c r="W145" s="172">
        <v>0</v>
      </c>
      <c r="X145" s="172">
        <v>0</v>
      </c>
      <c r="Y145" s="175">
        <v>24643.46</v>
      </c>
    </row>
    <row r="146" spans="2:25" x14ac:dyDescent="0.25">
      <c r="B146" s="169" t="s">
        <v>348</v>
      </c>
      <c r="C146" s="170" t="s">
        <v>349</v>
      </c>
      <c r="D146" s="170" t="s">
        <v>350</v>
      </c>
      <c r="E146" s="171" t="s">
        <v>818</v>
      </c>
      <c r="F146" s="172" t="s">
        <v>355</v>
      </c>
      <c r="G146" s="173">
        <v>0</v>
      </c>
      <c r="H146" s="173">
        <v>0</v>
      </c>
      <c r="I146" s="173">
        <v>0</v>
      </c>
      <c r="J146" s="173">
        <v>0</v>
      </c>
      <c r="K146" s="173">
        <v>40</v>
      </c>
      <c r="L146" s="173">
        <v>0</v>
      </c>
      <c r="M146" s="173">
        <v>0</v>
      </c>
      <c r="N146" s="173">
        <v>0</v>
      </c>
      <c r="O146" s="173">
        <v>0</v>
      </c>
      <c r="P146" s="173">
        <v>0</v>
      </c>
      <c r="Q146" s="173">
        <v>0</v>
      </c>
      <c r="R146" s="173">
        <v>0</v>
      </c>
      <c r="S146" s="173">
        <v>0</v>
      </c>
      <c r="T146" s="173">
        <v>0</v>
      </c>
      <c r="U146" s="173">
        <v>0</v>
      </c>
      <c r="V146" s="172">
        <v>0</v>
      </c>
      <c r="W146" s="172">
        <v>0</v>
      </c>
      <c r="X146" s="172">
        <v>0</v>
      </c>
      <c r="Y146" s="175">
        <v>15971.240000000002</v>
      </c>
    </row>
    <row r="147" spans="2:25" x14ac:dyDescent="0.25">
      <c r="B147" s="169" t="s">
        <v>348</v>
      </c>
      <c r="C147" s="170" t="s">
        <v>618</v>
      </c>
      <c r="D147" s="170" t="s">
        <v>619</v>
      </c>
      <c r="E147" s="171" t="s">
        <v>819</v>
      </c>
      <c r="F147" s="172" t="s">
        <v>689</v>
      </c>
      <c r="G147" s="173">
        <v>0</v>
      </c>
      <c r="H147" s="173">
        <v>0</v>
      </c>
      <c r="I147" s="173">
        <v>0</v>
      </c>
      <c r="J147" s="173">
        <v>0</v>
      </c>
      <c r="K147" s="173">
        <v>40</v>
      </c>
      <c r="L147" s="173">
        <v>0</v>
      </c>
      <c r="M147" s="173">
        <v>0</v>
      </c>
      <c r="N147" s="173">
        <v>0</v>
      </c>
      <c r="O147" s="173">
        <v>0</v>
      </c>
      <c r="P147" s="173">
        <v>0</v>
      </c>
      <c r="Q147" s="173">
        <v>0</v>
      </c>
      <c r="R147" s="173">
        <v>0</v>
      </c>
      <c r="S147" s="173">
        <v>0</v>
      </c>
      <c r="T147" s="173">
        <v>0</v>
      </c>
      <c r="U147" s="173">
        <v>0</v>
      </c>
      <c r="V147" s="172">
        <v>0</v>
      </c>
      <c r="W147" s="172">
        <v>0</v>
      </c>
      <c r="X147" s="172">
        <v>0</v>
      </c>
      <c r="Y147" s="175">
        <v>41845.279999999999</v>
      </c>
    </row>
    <row r="148" spans="2:25" x14ac:dyDescent="0.25">
      <c r="B148" s="169" t="s">
        <v>348</v>
      </c>
      <c r="C148" s="170" t="s">
        <v>620</v>
      </c>
      <c r="D148" s="170" t="s">
        <v>621</v>
      </c>
      <c r="E148" s="171" t="s">
        <v>820</v>
      </c>
      <c r="F148" s="172" t="s">
        <v>688</v>
      </c>
      <c r="G148" s="173">
        <v>0</v>
      </c>
      <c r="H148" s="173">
        <v>0</v>
      </c>
      <c r="I148" s="173">
        <v>0</v>
      </c>
      <c r="J148" s="173">
        <v>0</v>
      </c>
      <c r="K148" s="173">
        <v>40</v>
      </c>
      <c r="L148" s="173">
        <v>0</v>
      </c>
      <c r="M148" s="173">
        <v>0</v>
      </c>
      <c r="N148" s="173">
        <v>0</v>
      </c>
      <c r="O148" s="173">
        <v>0</v>
      </c>
      <c r="P148" s="173">
        <v>0</v>
      </c>
      <c r="Q148" s="173">
        <v>0</v>
      </c>
      <c r="R148" s="173">
        <v>0</v>
      </c>
      <c r="S148" s="173">
        <v>0</v>
      </c>
      <c r="T148" s="173">
        <v>0</v>
      </c>
      <c r="U148" s="173">
        <v>0</v>
      </c>
      <c r="V148" s="172">
        <v>0</v>
      </c>
      <c r="W148" s="172">
        <v>0</v>
      </c>
      <c r="X148" s="172">
        <v>0</v>
      </c>
      <c r="Y148" s="175">
        <v>12069.349999999999</v>
      </c>
    </row>
    <row r="149" spans="2:25" x14ac:dyDescent="0.25">
      <c r="B149" s="169" t="s">
        <v>348</v>
      </c>
      <c r="C149" s="170" t="s">
        <v>622</v>
      </c>
      <c r="D149" s="170" t="s">
        <v>623</v>
      </c>
      <c r="E149" s="171" t="s">
        <v>821</v>
      </c>
      <c r="F149" s="172" t="s">
        <v>355</v>
      </c>
      <c r="G149" s="173">
        <v>0</v>
      </c>
      <c r="H149" s="173">
        <v>0</v>
      </c>
      <c r="I149" s="173">
        <v>0</v>
      </c>
      <c r="J149" s="173">
        <v>0</v>
      </c>
      <c r="K149" s="173">
        <v>40</v>
      </c>
      <c r="L149" s="173">
        <v>0</v>
      </c>
      <c r="M149" s="173">
        <v>0</v>
      </c>
      <c r="N149" s="173">
        <v>0</v>
      </c>
      <c r="O149" s="173">
        <v>0</v>
      </c>
      <c r="P149" s="173">
        <v>0</v>
      </c>
      <c r="Q149" s="173">
        <v>0</v>
      </c>
      <c r="R149" s="173">
        <v>0</v>
      </c>
      <c r="S149" s="173">
        <v>0</v>
      </c>
      <c r="T149" s="173">
        <v>0</v>
      </c>
      <c r="U149" s="173">
        <v>0</v>
      </c>
      <c r="V149" s="172">
        <v>0</v>
      </c>
      <c r="W149" s="172">
        <v>0</v>
      </c>
      <c r="X149" s="172">
        <v>0</v>
      </c>
      <c r="Y149" s="175">
        <v>17444.650000000001</v>
      </c>
    </row>
    <row r="150" spans="2:25" x14ac:dyDescent="0.25">
      <c r="B150" s="169" t="s">
        <v>348</v>
      </c>
      <c r="C150" s="170" t="s">
        <v>624</v>
      </c>
      <c r="D150" s="170" t="s">
        <v>625</v>
      </c>
      <c r="E150" s="171" t="s">
        <v>822</v>
      </c>
      <c r="F150" s="172" t="s">
        <v>686</v>
      </c>
      <c r="G150" s="173">
        <v>0</v>
      </c>
      <c r="H150" s="173">
        <v>0</v>
      </c>
      <c r="I150" s="173">
        <v>0</v>
      </c>
      <c r="J150" s="173">
        <v>0</v>
      </c>
      <c r="K150" s="173">
        <v>40</v>
      </c>
      <c r="L150" s="173">
        <v>0</v>
      </c>
      <c r="M150" s="173">
        <v>0</v>
      </c>
      <c r="N150" s="173">
        <v>0</v>
      </c>
      <c r="O150" s="173">
        <v>0</v>
      </c>
      <c r="P150" s="173">
        <v>0</v>
      </c>
      <c r="Q150" s="173">
        <v>0</v>
      </c>
      <c r="R150" s="173">
        <v>0</v>
      </c>
      <c r="S150" s="173">
        <v>0</v>
      </c>
      <c r="T150" s="173">
        <v>0</v>
      </c>
      <c r="U150" s="173">
        <v>0</v>
      </c>
      <c r="V150" s="172">
        <v>0</v>
      </c>
      <c r="W150" s="172">
        <v>0</v>
      </c>
      <c r="X150" s="172">
        <v>0</v>
      </c>
      <c r="Y150" s="175">
        <v>12398.119999999999</v>
      </c>
    </row>
    <row r="151" spans="2:25" x14ac:dyDescent="0.25">
      <c r="B151" s="169" t="s">
        <v>348</v>
      </c>
      <c r="C151" s="170" t="s">
        <v>626</v>
      </c>
      <c r="D151" s="170" t="s">
        <v>627</v>
      </c>
      <c r="E151" s="171" t="s">
        <v>823</v>
      </c>
      <c r="F151" s="172" t="s">
        <v>688</v>
      </c>
      <c r="G151" s="173">
        <v>0</v>
      </c>
      <c r="H151" s="173">
        <v>0</v>
      </c>
      <c r="I151" s="173">
        <v>0</v>
      </c>
      <c r="J151" s="173">
        <v>0</v>
      </c>
      <c r="K151" s="173">
        <v>40</v>
      </c>
      <c r="L151" s="173">
        <v>0</v>
      </c>
      <c r="M151" s="173">
        <v>0</v>
      </c>
      <c r="N151" s="173">
        <v>0</v>
      </c>
      <c r="O151" s="173">
        <v>0</v>
      </c>
      <c r="P151" s="173">
        <v>0</v>
      </c>
      <c r="Q151" s="173">
        <v>0</v>
      </c>
      <c r="R151" s="173">
        <v>0</v>
      </c>
      <c r="S151" s="173">
        <v>0</v>
      </c>
      <c r="T151" s="173">
        <v>0</v>
      </c>
      <c r="U151" s="173">
        <v>0</v>
      </c>
      <c r="V151" s="172">
        <v>0</v>
      </c>
      <c r="W151" s="172">
        <v>0</v>
      </c>
      <c r="X151" s="172">
        <v>0</v>
      </c>
      <c r="Y151" s="175">
        <v>37169.32</v>
      </c>
    </row>
    <row r="152" spans="2:25" x14ac:dyDescent="0.25">
      <c r="B152" s="169" t="s">
        <v>348</v>
      </c>
      <c r="C152" s="170" t="s">
        <v>628</v>
      </c>
      <c r="D152" s="170" t="s">
        <v>629</v>
      </c>
      <c r="E152" s="171" t="s">
        <v>824</v>
      </c>
      <c r="F152" s="172" t="s">
        <v>686</v>
      </c>
      <c r="G152" s="173">
        <v>0</v>
      </c>
      <c r="H152" s="173">
        <v>0</v>
      </c>
      <c r="I152" s="173">
        <v>0</v>
      </c>
      <c r="J152" s="173">
        <v>0</v>
      </c>
      <c r="K152" s="173">
        <v>40</v>
      </c>
      <c r="L152" s="173">
        <v>0</v>
      </c>
      <c r="M152" s="173">
        <v>0</v>
      </c>
      <c r="N152" s="173">
        <v>0</v>
      </c>
      <c r="O152" s="173">
        <v>0</v>
      </c>
      <c r="P152" s="173">
        <v>0</v>
      </c>
      <c r="Q152" s="173">
        <v>0</v>
      </c>
      <c r="R152" s="173">
        <v>0</v>
      </c>
      <c r="S152" s="173">
        <v>0</v>
      </c>
      <c r="T152" s="173">
        <v>0</v>
      </c>
      <c r="U152" s="173">
        <v>0</v>
      </c>
      <c r="V152" s="172">
        <v>0</v>
      </c>
      <c r="W152" s="172">
        <v>0</v>
      </c>
      <c r="X152" s="172">
        <v>0</v>
      </c>
      <c r="Y152" s="175">
        <v>65925.52</v>
      </c>
    </row>
    <row r="153" spans="2:25" x14ac:dyDescent="0.25">
      <c r="B153" s="169" t="s">
        <v>348</v>
      </c>
      <c r="C153" s="170" t="s">
        <v>630</v>
      </c>
      <c r="D153" s="170" t="s">
        <v>631</v>
      </c>
      <c r="E153" s="171" t="s">
        <v>825</v>
      </c>
      <c r="F153" s="172" t="s">
        <v>687</v>
      </c>
      <c r="G153" s="173">
        <v>0</v>
      </c>
      <c r="H153" s="173">
        <v>0</v>
      </c>
      <c r="I153" s="173">
        <v>0</v>
      </c>
      <c r="J153" s="173">
        <v>0</v>
      </c>
      <c r="K153" s="173">
        <v>40</v>
      </c>
      <c r="L153" s="173">
        <v>0</v>
      </c>
      <c r="M153" s="173">
        <v>0</v>
      </c>
      <c r="N153" s="173">
        <v>0</v>
      </c>
      <c r="O153" s="173">
        <v>0</v>
      </c>
      <c r="P153" s="173">
        <v>0</v>
      </c>
      <c r="Q153" s="173">
        <v>0</v>
      </c>
      <c r="R153" s="173">
        <v>0</v>
      </c>
      <c r="S153" s="173">
        <v>0</v>
      </c>
      <c r="T153" s="173">
        <v>0</v>
      </c>
      <c r="U153" s="173">
        <v>0</v>
      </c>
      <c r="V153" s="172">
        <v>0</v>
      </c>
      <c r="W153" s="172">
        <v>0</v>
      </c>
      <c r="X153" s="172">
        <v>0</v>
      </c>
      <c r="Y153" s="175">
        <v>53234.71</v>
      </c>
    </row>
    <row r="154" spans="2:25" x14ac:dyDescent="0.25">
      <c r="B154" s="169" t="s">
        <v>348</v>
      </c>
      <c r="C154" s="170" t="s">
        <v>632</v>
      </c>
      <c r="D154" s="170" t="s">
        <v>633</v>
      </c>
      <c r="E154" s="171" t="s">
        <v>826</v>
      </c>
      <c r="F154" s="172" t="s">
        <v>689</v>
      </c>
      <c r="G154" s="173">
        <v>0</v>
      </c>
      <c r="H154" s="173">
        <v>0</v>
      </c>
      <c r="I154" s="173">
        <v>0</v>
      </c>
      <c r="J154" s="173">
        <v>0</v>
      </c>
      <c r="K154" s="173">
        <v>40</v>
      </c>
      <c r="L154" s="173">
        <v>0</v>
      </c>
      <c r="M154" s="173">
        <v>0</v>
      </c>
      <c r="N154" s="173">
        <v>0</v>
      </c>
      <c r="O154" s="173">
        <v>0</v>
      </c>
      <c r="P154" s="173">
        <v>0</v>
      </c>
      <c r="Q154" s="173">
        <v>0</v>
      </c>
      <c r="R154" s="173">
        <v>0</v>
      </c>
      <c r="S154" s="173">
        <v>0</v>
      </c>
      <c r="T154" s="173">
        <v>0</v>
      </c>
      <c r="U154" s="173">
        <v>0</v>
      </c>
      <c r="V154" s="172">
        <v>0</v>
      </c>
      <c r="W154" s="172">
        <v>0</v>
      </c>
      <c r="X154" s="172">
        <v>0</v>
      </c>
      <c r="Y154" s="175">
        <v>32081.949999999997</v>
      </c>
    </row>
    <row r="155" spans="2:25" x14ac:dyDescent="0.25">
      <c r="B155" s="169" t="s">
        <v>348</v>
      </c>
      <c r="C155" s="170" t="s">
        <v>634</v>
      </c>
      <c r="D155" s="170" t="s">
        <v>635</v>
      </c>
      <c r="E155" s="171" t="s">
        <v>827</v>
      </c>
      <c r="F155" s="172" t="s">
        <v>688</v>
      </c>
      <c r="G155" s="173">
        <v>0</v>
      </c>
      <c r="H155" s="173">
        <v>0</v>
      </c>
      <c r="I155" s="173">
        <v>0</v>
      </c>
      <c r="J155" s="173">
        <v>0</v>
      </c>
      <c r="K155" s="173">
        <v>40</v>
      </c>
      <c r="L155" s="173">
        <v>0</v>
      </c>
      <c r="M155" s="173">
        <v>0</v>
      </c>
      <c r="N155" s="173">
        <v>0</v>
      </c>
      <c r="O155" s="173">
        <v>0</v>
      </c>
      <c r="P155" s="173">
        <v>0</v>
      </c>
      <c r="Q155" s="173">
        <v>0</v>
      </c>
      <c r="R155" s="173">
        <v>0</v>
      </c>
      <c r="S155" s="173">
        <v>0</v>
      </c>
      <c r="T155" s="173">
        <v>0</v>
      </c>
      <c r="U155" s="173">
        <v>0</v>
      </c>
      <c r="V155" s="172">
        <v>0</v>
      </c>
      <c r="W155" s="172">
        <v>0</v>
      </c>
      <c r="X155" s="172">
        <v>0</v>
      </c>
      <c r="Y155" s="175">
        <v>30101.23</v>
      </c>
    </row>
    <row r="156" spans="2:25" x14ac:dyDescent="0.25">
      <c r="B156" s="169" t="s">
        <v>348</v>
      </c>
      <c r="C156" s="170" t="s">
        <v>636</v>
      </c>
      <c r="D156" s="170" t="s">
        <v>637</v>
      </c>
      <c r="E156" s="171" t="s">
        <v>828</v>
      </c>
      <c r="F156" s="172" t="s">
        <v>688</v>
      </c>
      <c r="G156" s="173">
        <v>0</v>
      </c>
      <c r="H156" s="173">
        <v>0</v>
      </c>
      <c r="I156" s="173">
        <v>0</v>
      </c>
      <c r="J156" s="173">
        <v>0</v>
      </c>
      <c r="K156" s="173">
        <v>40</v>
      </c>
      <c r="L156" s="173">
        <v>0</v>
      </c>
      <c r="M156" s="173">
        <v>0</v>
      </c>
      <c r="N156" s="173">
        <v>0</v>
      </c>
      <c r="O156" s="173">
        <v>0</v>
      </c>
      <c r="P156" s="173">
        <v>0</v>
      </c>
      <c r="Q156" s="173">
        <v>0</v>
      </c>
      <c r="R156" s="173">
        <v>0</v>
      </c>
      <c r="S156" s="173">
        <v>0</v>
      </c>
      <c r="T156" s="173">
        <v>0</v>
      </c>
      <c r="U156" s="173">
        <v>0</v>
      </c>
      <c r="V156" s="172">
        <v>0</v>
      </c>
      <c r="W156" s="172">
        <v>0</v>
      </c>
      <c r="X156" s="172">
        <v>0</v>
      </c>
      <c r="Y156" s="175">
        <v>8592.16</v>
      </c>
    </row>
    <row r="157" spans="2:25" x14ac:dyDescent="0.25">
      <c r="B157" s="169" t="s">
        <v>348</v>
      </c>
      <c r="C157" s="170" t="s">
        <v>638</v>
      </c>
      <c r="D157" s="170" t="s">
        <v>639</v>
      </c>
      <c r="E157" s="171" t="s">
        <v>829</v>
      </c>
      <c r="F157" s="172" t="s">
        <v>355</v>
      </c>
      <c r="G157" s="173">
        <v>0</v>
      </c>
      <c r="H157" s="173">
        <v>0</v>
      </c>
      <c r="I157" s="173">
        <v>0</v>
      </c>
      <c r="J157" s="173">
        <v>0</v>
      </c>
      <c r="K157" s="173">
        <v>40</v>
      </c>
      <c r="L157" s="173">
        <v>0</v>
      </c>
      <c r="M157" s="173">
        <v>0</v>
      </c>
      <c r="N157" s="173">
        <v>0</v>
      </c>
      <c r="O157" s="173">
        <v>0</v>
      </c>
      <c r="P157" s="173">
        <v>0</v>
      </c>
      <c r="Q157" s="173">
        <v>0</v>
      </c>
      <c r="R157" s="173">
        <v>0</v>
      </c>
      <c r="S157" s="173">
        <v>0</v>
      </c>
      <c r="T157" s="173">
        <v>0</v>
      </c>
      <c r="U157" s="173">
        <v>0</v>
      </c>
      <c r="V157" s="172">
        <v>0</v>
      </c>
      <c r="W157" s="172">
        <v>0</v>
      </c>
      <c r="X157" s="172">
        <v>0</v>
      </c>
      <c r="Y157" s="175">
        <v>56505.62999999999</v>
      </c>
    </row>
    <row r="158" spans="2:25" x14ac:dyDescent="0.25">
      <c r="B158" s="169" t="s">
        <v>348</v>
      </c>
      <c r="C158" s="170" t="s">
        <v>640</v>
      </c>
      <c r="D158" s="170" t="s">
        <v>641</v>
      </c>
      <c r="E158" s="171" t="s">
        <v>830</v>
      </c>
      <c r="F158" s="172" t="s">
        <v>690</v>
      </c>
      <c r="G158" s="173">
        <v>0</v>
      </c>
      <c r="H158" s="173">
        <v>0</v>
      </c>
      <c r="I158" s="173">
        <v>0</v>
      </c>
      <c r="J158" s="173">
        <v>0</v>
      </c>
      <c r="K158" s="173">
        <v>40</v>
      </c>
      <c r="L158" s="173">
        <v>0</v>
      </c>
      <c r="M158" s="173">
        <v>0</v>
      </c>
      <c r="N158" s="173">
        <v>0</v>
      </c>
      <c r="O158" s="173">
        <v>0</v>
      </c>
      <c r="P158" s="173">
        <v>0</v>
      </c>
      <c r="Q158" s="173">
        <v>0</v>
      </c>
      <c r="R158" s="173">
        <v>0</v>
      </c>
      <c r="S158" s="173">
        <v>0</v>
      </c>
      <c r="T158" s="173">
        <v>0</v>
      </c>
      <c r="U158" s="173">
        <v>0</v>
      </c>
      <c r="V158" s="172">
        <v>0</v>
      </c>
      <c r="W158" s="172">
        <v>0</v>
      </c>
      <c r="X158" s="172">
        <v>0</v>
      </c>
      <c r="Y158" s="175">
        <v>9136.86</v>
      </c>
    </row>
    <row r="159" spans="2:25" x14ac:dyDescent="0.25">
      <c r="B159" s="169" t="s">
        <v>348</v>
      </c>
      <c r="C159" s="170" t="s">
        <v>642</v>
      </c>
      <c r="D159" s="170" t="s">
        <v>643</v>
      </c>
      <c r="E159" s="171" t="s">
        <v>831</v>
      </c>
      <c r="F159" s="172" t="s">
        <v>355</v>
      </c>
      <c r="G159" s="173">
        <v>0</v>
      </c>
      <c r="H159" s="173">
        <v>0</v>
      </c>
      <c r="I159" s="173">
        <v>0</v>
      </c>
      <c r="J159" s="173">
        <v>0</v>
      </c>
      <c r="K159" s="173">
        <v>40</v>
      </c>
      <c r="L159" s="173">
        <v>0</v>
      </c>
      <c r="M159" s="173">
        <v>0</v>
      </c>
      <c r="N159" s="173">
        <v>0</v>
      </c>
      <c r="O159" s="173">
        <v>0</v>
      </c>
      <c r="P159" s="173">
        <v>0</v>
      </c>
      <c r="Q159" s="173">
        <v>0</v>
      </c>
      <c r="R159" s="173">
        <v>0</v>
      </c>
      <c r="S159" s="173">
        <v>0</v>
      </c>
      <c r="T159" s="173">
        <v>0</v>
      </c>
      <c r="U159" s="173">
        <v>0</v>
      </c>
      <c r="V159" s="172">
        <v>0</v>
      </c>
      <c r="W159" s="172">
        <v>0</v>
      </c>
      <c r="X159" s="172">
        <v>0</v>
      </c>
      <c r="Y159" s="175">
        <v>20128.240000000002</v>
      </c>
    </row>
    <row r="160" spans="2:25" x14ac:dyDescent="0.25">
      <c r="B160" s="169" t="s">
        <v>348</v>
      </c>
      <c r="C160" s="170" t="s">
        <v>644</v>
      </c>
      <c r="D160" s="170" t="s">
        <v>645</v>
      </c>
      <c r="E160" s="171" t="s">
        <v>832</v>
      </c>
      <c r="F160" s="172" t="s">
        <v>688</v>
      </c>
      <c r="G160" s="173">
        <v>0</v>
      </c>
      <c r="H160" s="173">
        <v>0</v>
      </c>
      <c r="I160" s="173">
        <v>0</v>
      </c>
      <c r="J160" s="173">
        <v>0</v>
      </c>
      <c r="K160" s="173">
        <v>40</v>
      </c>
      <c r="L160" s="173">
        <v>0</v>
      </c>
      <c r="M160" s="173">
        <v>0</v>
      </c>
      <c r="N160" s="173">
        <v>0</v>
      </c>
      <c r="O160" s="173">
        <v>0</v>
      </c>
      <c r="P160" s="173">
        <v>0</v>
      </c>
      <c r="Q160" s="173">
        <v>0</v>
      </c>
      <c r="R160" s="173">
        <v>0</v>
      </c>
      <c r="S160" s="173">
        <v>0</v>
      </c>
      <c r="T160" s="173">
        <v>0</v>
      </c>
      <c r="U160" s="173">
        <v>0</v>
      </c>
      <c r="V160" s="172">
        <v>0</v>
      </c>
      <c r="W160" s="172">
        <v>0</v>
      </c>
      <c r="X160" s="172">
        <v>0</v>
      </c>
      <c r="Y160" s="175">
        <v>86562</v>
      </c>
    </row>
    <row r="161" spans="2:25" x14ac:dyDescent="0.25">
      <c r="B161" s="169" t="s">
        <v>348</v>
      </c>
      <c r="C161" s="170" t="s">
        <v>646</v>
      </c>
      <c r="D161" s="170" t="s">
        <v>647</v>
      </c>
      <c r="E161" s="171" t="s">
        <v>833</v>
      </c>
      <c r="F161" s="172" t="s">
        <v>689</v>
      </c>
      <c r="G161" s="173">
        <v>0</v>
      </c>
      <c r="H161" s="173">
        <v>0</v>
      </c>
      <c r="I161" s="173">
        <v>0</v>
      </c>
      <c r="J161" s="173">
        <v>0</v>
      </c>
      <c r="K161" s="173">
        <v>40</v>
      </c>
      <c r="L161" s="173">
        <v>0</v>
      </c>
      <c r="M161" s="173">
        <v>0</v>
      </c>
      <c r="N161" s="173">
        <v>0</v>
      </c>
      <c r="O161" s="173">
        <v>0</v>
      </c>
      <c r="P161" s="173">
        <v>0</v>
      </c>
      <c r="Q161" s="173">
        <v>0</v>
      </c>
      <c r="R161" s="173">
        <v>0</v>
      </c>
      <c r="S161" s="173">
        <v>0</v>
      </c>
      <c r="T161" s="173">
        <v>0</v>
      </c>
      <c r="U161" s="173">
        <v>0</v>
      </c>
      <c r="V161" s="172">
        <v>0</v>
      </c>
      <c r="W161" s="172">
        <v>0</v>
      </c>
      <c r="X161" s="172">
        <v>0</v>
      </c>
      <c r="Y161" s="175">
        <v>13722.85</v>
      </c>
    </row>
    <row r="162" spans="2:25" x14ac:dyDescent="0.25">
      <c r="B162" s="169" t="s">
        <v>348</v>
      </c>
      <c r="C162" s="170" t="s">
        <v>648</v>
      </c>
      <c r="D162" s="170" t="s">
        <v>649</v>
      </c>
      <c r="E162" s="171" t="s">
        <v>834</v>
      </c>
      <c r="F162" s="172" t="s">
        <v>686</v>
      </c>
      <c r="G162" s="173">
        <v>0</v>
      </c>
      <c r="H162" s="173">
        <v>0</v>
      </c>
      <c r="I162" s="173">
        <v>0</v>
      </c>
      <c r="J162" s="173">
        <v>0</v>
      </c>
      <c r="K162" s="173">
        <v>40</v>
      </c>
      <c r="L162" s="173">
        <v>0</v>
      </c>
      <c r="M162" s="173">
        <v>0</v>
      </c>
      <c r="N162" s="173">
        <v>0</v>
      </c>
      <c r="O162" s="173">
        <v>0</v>
      </c>
      <c r="P162" s="173">
        <v>0</v>
      </c>
      <c r="Q162" s="173">
        <v>0</v>
      </c>
      <c r="R162" s="173">
        <v>0</v>
      </c>
      <c r="S162" s="173">
        <v>0</v>
      </c>
      <c r="T162" s="173">
        <v>0</v>
      </c>
      <c r="U162" s="173">
        <v>0</v>
      </c>
      <c r="V162" s="172">
        <v>0</v>
      </c>
      <c r="W162" s="172">
        <v>0</v>
      </c>
      <c r="X162" s="172">
        <v>0</v>
      </c>
      <c r="Y162" s="175">
        <v>23111.620000000003</v>
      </c>
    </row>
    <row r="163" spans="2:25" x14ac:dyDescent="0.25">
      <c r="B163" s="169" t="s">
        <v>348</v>
      </c>
      <c r="C163" s="170" t="s">
        <v>650</v>
      </c>
      <c r="D163" s="170" t="s">
        <v>651</v>
      </c>
      <c r="E163" s="171" t="s">
        <v>835</v>
      </c>
      <c r="F163" s="172" t="s">
        <v>686</v>
      </c>
      <c r="G163" s="173">
        <v>0</v>
      </c>
      <c r="H163" s="173">
        <v>0</v>
      </c>
      <c r="I163" s="173">
        <v>0</v>
      </c>
      <c r="J163" s="173">
        <v>0</v>
      </c>
      <c r="K163" s="173">
        <v>40</v>
      </c>
      <c r="L163" s="173">
        <v>0</v>
      </c>
      <c r="M163" s="173">
        <v>0</v>
      </c>
      <c r="N163" s="173">
        <v>0</v>
      </c>
      <c r="O163" s="173">
        <v>0</v>
      </c>
      <c r="P163" s="173">
        <v>0</v>
      </c>
      <c r="Q163" s="173">
        <v>0</v>
      </c>
      <c r="R163" s="173">
        <v>0</v>
      </c>
      <c r="S163" s="173">
        <v>0</v>
      </c>
      <c r="T163" s="173">
        <v>0</v>
      </c>
      <c r="U163" s="173">
        <v>0</v>
      </c>
      <c r="V163" s="172">
        <v>0</v>
      </c>
      <c r="W163" s="172">
        <v>0</v>
      </c>
      <c r="X163" s="172">
        <v>0</v>
      </c>
      <c r="Y163" s="175">
        <v>68223.86</v>
      </c>
    </row>
    <row r="164" spans="2:25" x14ac:dyDescent="0.25">
      <c r="B164" s="169" t="s">
        <v>348</v>
      </c>
      <c r="C164" s="170" t="s">
        <v>652</v>
      </c>
      <c r="D164" s="170" t="s">
        <v>653</v>
      </c>
      <c r="E164" s="171" t="s">
        <v>836</v>
      </c>
      <c r="F164" s="172" t="s">
        <v>686</v>
      </c>
      <c r="G164" s="173">
        <v>0</v>
      </c>
      <c r="H164" s="173">
        <v>0</v>
      </c>
      <c r="I164" s="173">
        <v>0</v>
      </c>
      <c r="J164" s="173">
        <v>0</v>
      </c>
      <c r="K164" s="173">
        <v>40</v>
      </c>
      <c r="L164" s="173">
        <v>0</v>
      </c>
      <c r="M164" s="173">
        <v>0</v>
      </c>
      <c r="N164" s="173">
        <v>0</v>
      </c>
      <c r="O164" s="173">
        <v>0</v>
      </c>
      <c r="P164" s="173">
        <v>0</v>
      </c>
      <c r="Q164" s="173">
        <v>0</v>
      </c>
      <c r="R164" s="173">
        <v>0</v>
      </c>
      <c r="S164" s="173">
        <v>0</v>
      </c>
      <c r="T164" s="173">
        <v>0</v>
      </c>
      <c r="U164" s="173">
        <v>0</v>
      </c>
      <c r="V164" s="172">
        <v>0</v>
      </c>
      <c r="W164" s="172">
        <v>0</v>
      </c>
      <c r="X164" s="172">
        <v>0</v>
      </c>
      <c r="Y164" s="175">
        <v>28361.819999999996</v>
      </c>
    </row>
    <row r="165" spans="2:25" x14ac:dyDescent="0.25">
      <c r="B165" s="169" t="s">
        <v>348</v>
      </c>
      <c r="C165" s="170" t="s">
        <v>654</v>
      </c>
      <c r="D165" s="170" t="s">
        <v>655</v>
      </c>
      <c r="E165" s="171" t="s">
        <v>837</v>
      </c>
      <c r="F165" s="172" t="s">
        <v>688</v>
      </c>
      <c r="G165" s="173">
        <v>0</v>
      </c>
      <c r="H165" s="173">
        <v>0</v>
      </c>
      <c r="I165" s="173">
        <v>0</v>
      </c>
      <c r="J165" s="173">
        <v>0</v>
      </c>
      <c r="K165" s="173">
        <v>40</v>
      </c>
      <c r="L165" s="173">
        <v>0</v>
      </c>
      <c r="M165" s="173">
        <v>0</v>
      </c>
      <c r="N165" s="173">
        <v>0</v>
      </c>
      <c r="O165" s="173">
        <v>0</v>
      </c>
      <c r="P165" s="173">
        <v>0</v>
      </c>
      <c r="Q165" s="173">
        <v>0</v>
      </c>
      <c r="R165" s="173">
        <v>0</v>
      </c>
      <c r="S165" s="173">
        <v>0</v>
      </c>
      <c r="T165" s="173">
        <v>0</v>
      </c>
      <c r="U165" s="173">
        <v>0</v>
      </c>
      <c r="V165" s="172">
        <v>0</v>
      </c>
      <c r="W165" s="172">
        <v>0</v>
      </c>
      <c r="X165" s="172">
        <v>0</v>
      </c>
      <c r="Y165" s="175">
        <v>16590.22</v>
      </c>
    </row>
    <row r="166" spans="2:25" x14ac:dyDescent="0.25">
      <c r="B166" s="169" t="s">
        <v>348</v>
      </c>
      <c r="C166" s="170" t="s">
        <v>656</v>
      </c>
      <c r="D166" s="170" t="s">
        <v>657</v>
      </c>
      <c r="E166" s="171" t="s">
        <v>838</v>
      </c>
      <c r="F166" s="172" t="s">
        <v>689</v>
      </c>
      <c r="G166" s="173">
        <v>0</v>
      </c>
      <c r="H166" s="173">
        <v>0</v>
      </c>
      <c r="I166" s="173">
        <v>0</v>
      </c>
      <c r="J166" s="173">
        <v>0</v>
      </c>
      <c r="K166" s="173">
        <v>40</v>
      </c>
      <c r="L166" s="173">
        <v>0</v>
      </c>
      <c r="M166" s="173">
        <v>0</v>
      </c>
      <c r="N166" s="173">
        <v>0</v>
      </c>
      <c r="O166" s="173">
        <v>0</v>
      </c>
      <c r="P166" s="173">
        <v>0</v>
      </c>
      <c r="Q166" s="173">
        <v>0</v>
      </c>
      <c r="R166" s="173">
        <v>0</v>
      </c>
      <c r="S166" s="173">
        <v>0</v>
      </c>
      <c r="T166" s="173">
        <v>0</v>
      </c>
      <c r="U166" s="173">
        <v>0</v>
      </c>
      <c r="V166" s="172">
        <v>0</v>
      </c>
      <c r="W166" s="172">
        <v>0</v>
      </c>
      <c r="X166" s="172">
        <v>0</v>
      </c>
      <c r="Y166" s="175">
        <v>15906.629999999997</v>
      </c>
    </row>
    <row r="167" spans="2:25" x14ac:dyDescent="0.25">
      <c r="B167" s="169" t="s">
        <v>348</v>
      </c>
      <c r="C167" s="170" t="s">
        <v>658</v>
      </c>
      <c r="D167" s="170" t="s">
        <v>659</v>
      </c>
      <c r="E167" s="171" t="s">
        <v>839</v>
      </c>
      <c r="F167" s="172" t="s">
        <v>355</v>
      </c>
      <c r="G167" s="173">
        <v>0</v>
      </c>
      <c r="H167" s="173">
        <v>0</v>
      </c>
      <c r="I167" s="173">
        <v>0</v>
      </c>
      <c r="J167" s="173">
        <v>0</v>
      </c>
      <c r="K167" s="173">
        <v>40</v>
      </c>
      <c r="L167" s="173">
        <v>0</v>
      </c>
      <c r="M167" s="173">
        <v>0</v>
      </c>
      <c r="N167" s="173">
        <v>0</v>
      </c>
      <c r="O167" s="173">
        <v>0</v>
      </c>
      <c r="P167" s="173">
        <v>0</v>
      </c>
      <c r="Q167" s="173">
        <v>0</v>
      </c>
      <c r="R167" s="173">
        <v>0</v>
      </c>
      <c r="S167" s="173">
        <v>0</v>
      </c>
      <c r="T167" s="173">
        <v>0</v>
      </c>
      <c r="U167" s="173">
        <v>0</v>
      </c>
      <c r="V167" s="172">
        <v>0</v>
      </c>
      <c r="W167" s="172">
        <v>0</v>
      </c>
      <c r="X167" s="172">
        <v>0</v>
      </c>
      <c r="Y167" s="175">
        <v>32585.26</v>
      </c>
    </row>
    <row r="168" spans="2:25" x14ac:dyDescent="0.25">
      <c r="B168" s="169" t="s">
        <v>348</v>
      </c>
      <c r="C168" s="170" t="s">
        <v>660</v>
      </c>
      <c r="D168" s="170" t="s">
        <v>661</v>
      </c>
      <c r="E168" s="171" t="s">
        <v>840</v>
      </c>
      <c r="F168" s="172" t="s">
        <v>687</v>
      </c>
      <c r="G168" s="173">
        <v>0</v>
      </c>
      <c r="H168" s="173">
        <v>0</v>
      </c>
      <c r="I168" s="173">
        <v>0</v>
      </c>
      <c r="J168" s="173">
        <v>0</v>
      </c>
      <c r="K168" s="173">
        <v>40</v>
      </c>
      <c r="L168" s="173">
        <v>0</v>
      </c>
      <c r="M168" s="173">
        <v>0</v>
      </c>
      <c r="N168" s="173">
        <v>0</v>
      </c>
      <c r="O168" s="173">
        <v>0</v>
      </c>
      <c r="P168" s="173">
        <v>0</v>
      </c>
      <c r="Q168" s="173">
        <v>0</v>
      </c>
      <c r="R168" s="173">
        <v>0</v>
      </c>
      <c r="S168" s="173">
        <v>0</v>
      </c>
      <c r="T168" s="173">
        <v>0</v>
      </c>
      <c r="U168" s="173">
        <v>0</v>
      </c>
      <c r="V168" s="172">
        <v>0</v>
      </c>
      <c r="W168" s="172">
        <v>0</v>
      </c>
      <c r="X168" s="172">
        <v>0</v>
      </c>
      <c r="Y168" s="175">
        <v>126494.48</v>
      </c>
    </row>
    <row r="169" spans="2:25" x14ac:dyDescent="0.25">
      <c r="B169" s="169" t="s">
        <v>348</v>
      </c>
      <c r="C169" s="170" t="s">
        <v>662</v>
      </c>
      <c r="D169" s="170" t="s">
        <v>663</v>
      </c>
      <c r="E169" s="171" t="s">
        <v>841</v>
      </c>
      <c r="F169" s="172" t="s">
        <v>689</v>
      </c>
      <c r="G169" s="173">
        <v>0</v>
      </c>
      <c r="H169" s="173">
        <v>0</v>
      </c>
      <c r="I169" s="173">
        <v>0</v>
      </c>
      <c r="J169" s="173">
        <v>0</v>
      </c>
      <c r="K169" s="173">
        <v>40</v>
      </c>
      <c r="L169" s="173">
        <v>0</v>
      </c>
      <c r="M169" s="173">
        <v>0</v>
      </c>
      <c r="N169" s="173">
        <v>0</v>
      </c>
      <c r="O169" s="173">
        <v>0</v>
      </c>
      <c r="P169" s="173">
        <v>0</v>
      </c>
      <c r="Q169" s="173">
        <v>0</v>
      </c>
      <c r="R169" s="173">
        <v>0</v>
      </c>
      <c r="S169" s="173">
        <v>0</v>
      </c>
      <c r="T169" s="173">
        <v>0</v>
      </c>
      <c r="U169" s="173">
        <v>0</v>
      </c>
      <c r="V169" s="172">
        <v>0</v>
      </c>
      <c r="W169" s="172">
        <v>0</v>
      </c>
      <c r="X169" s="172">
        <v>0</v>
      </c>
      <c r="Y169" s="175">
        <v>30787.67</v>
      </c>
    </row>
    <row r="170" spans="2:25" x14ac:dyDescent="0.25">
      <c r="B170" s="169" t="s">
        <v>348</v>
      </c>
      <c r="C170" s="170" t="s">
        <v>664</v>
      </c>
      <c r="D170" s="170" t="s">
        <v>665</v>
      </c>
      <c r="E170" s="171" t="s">
        <v>842</v>
      </c>
      <c r="F170" s="172" t="s">
        <v>689</v>
      </c>
      <c r="G170" s="173">
        <v>0</v>
      </c>
      <c r="H170" s="173">
        <v>0</v>
      </c>
      <c r="I170" s="173">
        <v>0</v>
      </c>
      <c r="J170" s="173">
        <v>0</v>
      </c>
      <c r="K170" s="173">
        <v>40</v>
      </c>
      <c r="L170" s="173">
        <v>0</v>
      </c>
      <c r="M170" s="173">
        <v>0</v>
      </c>
      <c r="N170" s="173">
        <v>0</v>
      </c>
      <c r="O170" s="173">
        <v>0</v>
      </c>
      <c r="P170" s="173">
        <v>0</v>
      </c>
      <c r="Q170" s="173">
        <v>0</v>
      </c>
      <c r="R170" s="173">
        <v>0</v>
      </c>
      <c r="S170" s="173">
        <v>0</v>
      </c>
      <c r="T170" s="173">
        <v>0</v>
      </c>
      <c r="U170" s="173">
        <v>0</v>
      </c>
      <c r="V170" s="172">
        <v>0</v>
      </c>
      <c r="W170" s="172">
        <v>0</v>
      </c>
      <c r="X170" s="172">
        <v>0</v>
      </c>
      <c r="Y170" s="175">
        <v>16444.12</v>
      </c>
    </row>
    <row r="171" spans="2:25" x14ac:dyDescent="0.25">
      <c r="B171" s="169" t="s">
        <v>348</v>
      </c>
      <c r="C171" s="170" t="s">
        <v>666</v>
      </c>
      <c r="D171" s="170" t="s">
        <v>667</v>
      </c>
      <c r="E171" s="171" t="s">
        <v>843</v>
      </c>
      <c r="F171" s="172" t="s">
        <v>688</v>
      </c>
      <c r="G171" s="173">
        <v>0</v>
      </c>
      <c r="H171" s="173">
        <v>0</v>
      </c>
      <c r="I171" s="173">
        <v>0</v>
      </c>
      <c r="J171" s="173">
        <v>0</v>
      </c>
      <c r="K171" s="173">
        <v>40</v>
      </c>
      <c r="L171" s="173">
        <v>0</v>
      </c>
      <c r="M171" s="173">
        <v>0</v>
      </c>
      <c r="N171" s="173">
        <v>0</v>
      </c>
      <c r="O171" s="173">
        <v>0</v>
      </c>
      <c r="P171" s="173">
        <v>0</v>
      </c>
      <c r="Q171" s="173">
        <v>0</v>
      </c>
      <c r="R171" s="173">
        <v>0</v>
      </c>
      <c r="S171" s="173">
        <v>0</v>
      </c>
      <c r="T171" s="173">
        <v>0</v>
      </c>
      <c r="U171" s="173">
        <v>0</v>
      </c>
      <c r="V171" s="172">
        <v>0</v>
      </c>
      <c r="W171" s="172">
        <v>0</v>
      </c>
      <c r="X171" s="172">
        <v>0</v>
      </c>
      <c r="Y171" s="175">
        <v>75683.42</v>
      </c>
    </row>
    <row r="172" spans="2:25" x14ac:dyDescent="0.25">
      <c r="B172" s="169" t="s">
        <v>348</v>
      </c>
      <c r="C172" s="170" t="s">
        <v>668</v>
      </c>
      <c r="D172" s="170" t="s">
        <v>669</v>
      </c>
      <c r="E172" s="171" t="s">
        <v>844</v>
      </c>
      <c r="F172" s="172" t="s">
        <v>689</v>
      </c>
      <c r="G172" s="173">
        <v>0</v>
      </c>
      <c r="H172" s="173">
        <v>0</v>
      </c>
      <c r="I172" s="173">
        <v>0</v>
      </c>
      <c r="J172" s="173">
        <v>0</v>
      </c>
      <c r="K172" s="173">
        <v>40</v>
      </c>
      <c r="L172" s="173">
        <v>0</v>
      </c>
      <c r="M172" s="173">
        <v>0</v>
      </c>
      <c r="N172" s="173">
        <v>0</v>
      </c>
      <c r="O172" s="173">
        <v>0</v>
      </c>
      <c r="P172" s="173">
        <v>0</v>
      </c>
      <c r="Q172" s="173">
        <v>0</v>
      </c>
      <c r="R172" s="173">
        <v>0</v>
      </c>
      <c r="S172" s="173">
        <v>0</v>
      </c>
      <c r="T172" s="173">
        <v>0</v>
      </c>
      <c r="U172" s="173">
        <v>0</v>
      </c>
      <c r="V172" s="172">
        <v>0</v>
      </c>
      <c r="W172" s="172">
        <v>0</v>
      </c>
      <c r="X172" s="172">
        <v>0</v>
      </c>
      <c r="Y172" s="175">
        <v>33531.9</v>
      </c>
    </row>
    <row r="173" spans="2:25" x14ac:dyDescent="0.25">
      <c r="B173" s="169" t="s">
        <v>348</v>
      </c>
      <c r="C173" s="170" t="s">
        <v>670</v>
      </c>
      <c r="D173" s="170" t="s">
        <v>671</v>
      </c>
      <c r="E173" s="171" t="s">
        <v>845</v>
      </c>
      <c r="F173" s="172" t="s">
        <v>689</v>
      </c>
      <c r="G173" s="173">
        <v>0</v>
      </c>
      <c r="H173" s="173">
        <v>0</v>
      </c>
      <c r="I173" s="173">
        <v>0</v>
      </c>
      <c r="J173" s="173">
        <v>0</v>
      </c>
      <c r="K173" s="173">
        <v>40</v>
      </c>
      <c r="L173" s="173">
        <v>0</v>
      </c>
      <c r="M173" s="173">
        <v>0</v>
      </c>
      <c r="N173" s="173">
        <v>0</v>
      </c>
      <c r="O173" s="173">
        <v>0</v>
      </c>
      <c r="P173" s="173">
        <v>0</v>
      </c>
      <c r="Q173" s="173">
        <v>0</v>
      </c>
      <c r="R173" s="173">
        <v>0</v>
      </c>
      <c r="S173" s="173">
        <v>0</v>
      </c>
      <c r="T173" s="173">
        <v>0</v>
      </c>
      <c r="U173" s="173">
        <v>0</v>
      </c>
      <c r="V173" s="172">
        <v>0</v>
      </c>
      <c r="W173" s="172">
        <v>0</v>
      </c>
      <c r="X173" s="172">
        <v>0</v>
      </c>
      <c r="Y173" s="175">
        <v>7251.47</v>
      </c>
    </row>
    <row r="174" spans="2:25" x14ac:dyDescent="0.25">
      <c r="B174" s="169" t="s">
        <v>348</v>
      </c>
      <c r="C174" s="170" t="s">
        <v>672</v>
      </c>
      <c r="D174" s="170" t="s">
        <v>673</v>
      </c>
      <c r="E174" s="171" t="s">
        <v>846</v>
      </c>
      <c r="F174" s="172" t="s">
        <v>686</v>
      </c>
      <c r="G174" s="173">
        <v>0</v>
      </c>
      <c r="H174" s="173">
        <v>0</v>
      </c>
      <c r="I174" s="173">
        <v>0</v>
      </c>
      <c r="J174" s="173">
        <v>0</v>
      </c>
      <c r="K174" s="173">
        <v>40</v>
      </c>
      <c r="L174" s="173">
        <v>0</v>
      </c>
      <c r="M174" s="173">
        <v>0</v>
      </c>
      <c r="N174" s="173">
        <v>0</v>
      </c>
      <c r="O174" s="173">
        <v>0</v>
      </c>
      <c r="P174" s="173">
        <v>0</v>
      </c>
      <c r="Q174" s="173">
        <v>0</v>
      </c>
      <c r="R174" s="173">
        <v>0</v>
      </c>
      <c r="S174" s="173">
        <v>0</v>
      </c>
      <c r="T174" s="173">
        <v>0</v>
      </c>
      <c r="U174" s="173">
        <v>0</v>
      </c>
      <c r="V174" s="172">
        <v>0</v>
      </c>
      <c r="W174" s="172">
        <v>0</v>
      </c>
      <c r="X174" s="172">
        <v>0</v>
      </c>
      <c r="Y174" s="175">
        <v>12264.8</v>
      </c>
    </row>
    <row r="175" spans="2:25" x14ac:dyDescent="0.25">
      <c r="B175" s="169" t="s">
        <v>348</v>
      </c>
      <c r="C175" s="170" t="s">
        <v>674</v>
      </c>
      <c r="D175" s="170" t="s">
        <v>675</v>
      </c>
      <c r="E175" s="171" t="s">
        <v>847</v>
      </c>
      <c r="F175" s="172" t="s">
        <v>688</v>
      </c>
      <c r="G175" s="173">
        <v>0</v>
      </c>
      <c r="H175" s="173">
        <v>0</v>
      </c>
      <c r="I175" s="173">
        <v>0</v>
      </c>
      <c r="J175" s="173">
        <v>0</v>
      </c>
      <c r="K175" s="173">
        <v>40</v>
      </c>
      <c r="L175" s="173">
        <v>0</v>
      </c>
      <c r="M175" s="173">
        <v>0</v>
      </c>
      <c r="N175" s="173">
        <v>0</v>
      </c>
      <c r="O175" s="173">
        <v>0</v>
      </c>
      <c r="P175" s="173">
        <v>0</v>
      </c>
      <c r="Q175" s="173">
        <v>0</v>
      </c>
      <c r="R175" s="173">
        <v>0</v>
      </c>
      <c r="S175" s="173">
        <v>0</v>
      </c>
      <c r="T175" s="173">
        <v>0</v>
      </c>
      <c r="U175" s="173">
        <v>0</v>
      </c>
      <c r="V175" s="172">
        <v>0</v>
      </c>
      <c r="W175" s="172">
        <v>0</v>
      </c>
      <c r="X175" s="172">
        <v>0</v>
      </c>
      <c r="Y175" s="175">
        <v>17064.09</v>
      </c>
    </row>
    <row r="176" spans="2:25" x14ac:dyDescent="0.25">
      <c r="B176" s="169" t="s">
        <v>348</v>
      </c>
      <c r="C176" s="170" t="s">
        <v>676</v>
      </c>
      <c r="D176" s="170" t="s">
        <v>677</v>
      </c>
      <c r="E176" s="171" t="s">
        <v>848</v>
      </c>
      <c r="F176" s="172" t="s">
        <v>687</v>
      </c>
      <c r="G176" s="173">
        <v>0</v>
      </c>
      <c r="H176" s="173">
        <v>0</v>
      </c>
      <c r="I176" s="173">
        <v>0</v>
      </c>
      <c r="J176" s="173">
        <v>0</v>
      </c>
      <c r="K176" s="173">
        <v>40</v>
      </c>
      <c r="L176" s="173">
        <v>0</v>
      </c>
      <c r="M176" s="173">
        <v>0</v>
      </c>
      <c r="N176" s="173">
        <v>0</v>
      </c>
      <c r="O176" s="173">
        <v>0</v>
      </c>
      <c r="P176" s="173">
        <v>0</v>
      </c>
      <c r="Q176" s="173">
        <v>0</v>
      </c>
      <c r="R176" s="173">
        <v>0</v>
      </c>
      <c r="S176" s="173">
        <v>0</v>
      </c>
      <c r="T176" s="173">
        <v>0</v>
      </c>
      <c r="U176" s="173">
        <v>0</v>
      </c>
      <c r="V176" s="172">
        <v>0</v>
      </c>
      <c r="W176" s="172">
        <v>0</v>
      </c>
      <c r="X176" s="172">
        <v>0</v>
      </c>
      <c r="Y176" s="175">
        <v>8288.14</v>
      </c>
    </row>
    <row r="177" spans="2:25" x14ac:dyDescent="0.25">
      <c r="B177" s="169" t="s">
        <v>348</v>
      </c>
      <c r="C177" s="170" t="s">
        <v>678</v>
      </c>
      <c r="D177" s="170" t="s">
        <v>679</v>
      </c>
      <c r="E177" s="171" t="s">
        <v>849</v>
      </c>
      <c r="F177" s="172" t="s">
        <v>355</v>
      </c>
      <c r="G177" s="173">
        <v>0</v>
      </c>
      <c r="H177" s="173">
        <v>0</v>
      </c>
      <c r="I177" s="173">
        <v>0</v>
      </c>
      <c r="J177" s="173">
        <v>0</v>
      </c>
      <c r="K177" s="173">
        <v>40</v>
      </c>
      <c r="L177" s="173">
        <v>0</v>
      </c>
      <c r="M177" s="173">
        <v>0</v>
      </c>
      <c r="N177" s="173">
        <v>0</v>
      </c>
      <c r="O177" s="173">
        <v>0</v>
      </c>
      <c r="P177" s="173">
        <v>0</v>
      </c>
      <c r="Q177" s="173">
        <v>0</v>
      </c>
      <c r="R177" s="173">
        <v>0</v>
      </c>
      <c r="S177" s="173">
        <v>0</v>
      </c>
      <c r="T177" s="173">
        <v>0</v>
      </c>
      <c r="U177" s="173">
        <v>0</v>
      </c>
      <c r="V177" s="172">
        <v>0</v>
      </c>
      <c r="W177" s="172">
        <v>0</v>
      </c>
      <c r="X177" s="172">
        <v>0</v>
      </c>
      <c r="Y177" s="175">
        <v>23361.43</v>
      </c>
    </row>
    <row r="178" spans="2:25" x14ac:dyDescent="0.25">
      <c r="B178" s="169" t="s">
        <v>348</v>
      </c>
      <c r="C178" s="170" t="s">
        <v>680</v>
      </c>
      <c r="D178" s="170" t="s">
        <v>681</v>
      </c>
      <c r="E178" s="171" t="s">
        <v>850</v>
      </c>
      <c r="F178" s="172" t="s">
        <v>689</v>
      </c>
      <c r="G178" s="173">
        <v>0</v>
      </c>
      <c r="H178" s="173">
        <v>0</v>
      </c>
      <c r="I178" s="173">
        <v>0</v>
      </c>
      <c r="J178" s="173">
        <v>0</v>
      </c>
      <c r="K178" s="173">
        <v>40</v>
      </c>
      <c r="L178" s="173">
        <v>0</v>
      </c>
      <c r="M178" s="173">
        <v>0</v>
      </c>
      <c r="N178" s="173">
        <v>0</v>
      </c>
      <c r="O178" s="173">
        <v>0</v>
      </c>
      <c r="P178" s="173">
        <v>0</v>
      </c>
      <c r="Q178" s="173">
        <v>0</v>
      </c>
      <c r="R178" s="173">
        <v>0</v>
      </c>
      <c r="S178" s="173">
        <v>0</v>
      </c>
      <c r="T178" s="173">
        <v>0</v>
      </c>
      <c r="U178" s="173">
        <v>0</v>
      </c>
      <c r="V178" s="172">
        <v>0</v>
      </c>
      <c r="W178" s="172">
        <v>0</v>
      </c>
      <c r="X178" s="172">
        <v>0</v>
      </c>
      <c r="Y178" s="175">
        <v>43455.340000000004</v>
      </c>
    </row>
    <row r="179" spans="2:25" x14ac:dyDescent="0.25">
      <c r="B179" s="169" t="s">
        <v>348</v>
      </c>
      <c r="C179" s="170" t="s">
        <v>682</v>
      </c>
      <c r="D179" s="170" t="s">
        <v>683</v>
      </c>
      <c r="E179" s="171" t="s">
        <v>851</v>
      </c>
      <c r="F179" s="172" t="s">
        <v>355</v>
      </c>
      <c r="G179" s="173">
        <v>0</v>
      </c>
      <c r="H179" s="173">
        <v>0</v>
      </c>
      <c r="I179" s="173">
        <v>0</v>
      </c>
      <c r="J179" s="173">
        <v>0</v>
      </c>
      <c r="K179" s="173">
        <v>40</v>
      </c>
      <c r="L179" s="173">
        <v>0</v>
      </c>
      <c r="M179" s="173">
        <v>0</v>
      </c>
      <c r="N179" s="173">
        <v>0</v>
      </c>
      <c r="O179" s="173">
        <v>0</v>
      </c>
      <c r="P179" s="173">
        <v>0</v>
      </c>
      <c r="Q179" s="173">
        <v>0</v>
      </c>
      <c r="R179" s="173">
        <v>0</v>
      </c>
      <c r="S179" s="173">
        <v>0</v>
      </c>
      <c r="T179" s="173">
        <v>0</v>
      </c>
      <c r="U179" s="173">
        <v>0</v>
      </c>
      <c r="V179" s="172">
        <v>0</v>
      </c>
      <c r="W179" s="172">
        <v>0</v>
      </c>
      <c r="X179" s="172">
        <v>0</v>
      </c>
      <c r="Y179" s="175">
        <v>18154.78</v>
      </c>
    </row>
    <row r="180" spans="2:25" x14ac:dyDescent="0.25">
      <c r="B180" s="169" t="s">
        <v>348</v>
      </c>
      <c r="C180" s="170" t="s">
        <v>684</v>
      </c>
      <c r="D180" s="170" t="s">
        <v>685</v>
      </c>
      <c r="E180" s="171" t="s">
        <v>852</v>
      </c>
      <c r="F180" s="172" t="s">
        <v>686</v>
      </c>
      <c r="G180" s="173">
        <v>0</v>
      </c>
      <c r="H180" s="173">
        <v>0</v>
      </c>
      <c r="I180" s="173">
        <v>0</v>
      </c>
      <c r="J180" s="173">
        <v>0</v>
      </c>
      <c r="K180" s="173">
        <v>40</v>
      </c>
      <c r="L180" s="173">
        <v>0</v>
      </c>
      <c r="M180" s="173">
        <v>0</v>
      </c>
      <c r="N180" s="173">
        <v>0</v>
      </c>
      <c r="O180" s="173">
        <v>0</v>
      </c>
      <c r="P180" s="173">
        <v>0</v>
      </c>
      <c r="Q180" s="173">
        <v>0</v>
      </c>
      <c r="R180" s="173">
        <v>0</v>
      </c>
      <c r="S180" s="173">
        <v>0</v>
      </c>
      <c r="T180" s="173">
        <v>0</v>
      </c>
      <c r="U180" s="173">
        <v>0</v>
      </c>
      <c r="V180" s="172">
        <v>0</v>
      </c>
      <c r="W180" s="172">
        <v>0</v>
      </c>
      <c r="X180" s="172">
        <v>0</v>
      </c>
      <c r="Y180" s="175">
        <v>36996.15</v>
      </c>
    </row>
    <row r="181" spans="2:25" x14ac:dyDescent="0.25">
      <c r="B181" s="169" t="s">
        <v>348</v>
      </c>
      <c r="C181" s="170" t="s">
        <v>1036</v>
      </c>
      <c r="D181" s="170" t="s">
        <v>1037</v>
      </c>
      <c r="E181" s="171" t="s">
        <v>1611</v>
      </c>
      <c r="F181" s="172" t="s">
        <v>355</v>
      </c>
      <c r="G181" s="173">
        <v>0</v>
      </c>
      <c r="H181" s="173">
        <v>0</v>
      </c>
      <c r="I181" s="173">
        <v>0</v>
      </c>
      <c r="J181" s="173">
        <v>0</v>
      </c>
      <c r="K181" s="173">
        <v>0</v>
      </c>
      <c r="L181" s="173">
        <v>0</v>
      </c>
      <c r="M181" s="173">
        <v>0</v>
      </c>
      <c r="N181" s="173">
        <v>20</v>
      </c>
      <c r="O181" s="173">
        <v>0</v>
      </c>
      <c r="P181" s="173">
        <v>0</v>
      </c>
      <c r="Q181" s="173">
        <v>0</v>
      </c>
      <c r="R181" s="173">
        <v>0</v>
      </c>
      <c r="S181" s="173">
        <v>0</v>
      </c>
      <c r="T181" s="173">
        <v>0</v>
      </c>
      <c r="U181" s="173">
        <v>0</v>
      </c>
      <c r="V181" s="173">
        <v>0</v>
      </c>
      <c r="W181" s="173">
        <v>0</v>
      </c>
      <c r="X181" s="172">
        <v>0</v>
      </c>
      <c r="Y181" s="175">
        <v>29327.559999999998</v>
      </c>
    </row>
    <row r="182" spans="2:25" x14ac:dyDescent="0.25">
      <c r="B182" s="169" t="s">
        <v>348</v>
      </c>
      <c r="C182" s="170" t="s">
        <v>1038</v>
      </c>
      <c r="D182" s="170" t="s">
        <v>1039</v>
      </c>
      <c r="E182" s="171" t="s">
        <v>1612</v>
      </c>
      <c r="F182" s="172" t="s">
        <v>690</v>
      </c>
      <c r="G182" s="173">
        <v>0</v>
      </c>
      <c r="H182" s="173">
        <v>0</v>
      </c>
      <c r="I182" s="173">
        <v>0</v>
      </c>
      <c r="J182" s="173">
        <v>0</v>
      </c>
      <c r="K182" s="173">
        <v>0</v>
      </c>
      <c r="L182" s="173">
        <v>0</v>
      </c>
      <c r="M182" s="173">
        <v>0</v>
      </c>
      <c r="N182" s="173">
        <v>0</v>
      </c>
      <c r="O182" s="173">
        <v>0</v>
      </c>
      <c r="P182" s="173">
        <v>0</v>
      </c>
      <c r="Q182" s="173">
        <v>0</v>
      </c>
      <c r="R182" s="173">
        <v>0</v>
      </c>
      <c r="S182" s="173">
        <v>0</v>
      </c>
      <c r="T182" s="173">
        <v>0</v>
      </c>
      <c r="U182" s="173">
        <v>0</v>
      </c>
      <c r="V182" s="173">
        <v>0</v>
      </c>
      <c r="W182" s="173">
        <v>0</v>
      </c>
      <c r="X182" s="172">
        <v>0</v>
      </c>
      <c r="Y182" s="175">
        <v>20178.37</v>
      </c>
    </row>
    <row r="183" spans="2:25" x14ac:dyDescent="0.25">
      <c r="B183" s="169" t="s">
        <v>348</v>
      </c>
      <c r="C183" s="399" t="s">
        <v>1040</v>
      </c>
      <c r="D183" s="399" t="s">
        <v>1041</v>
      </c>
      <c r="E183" s="400" t="s">
        <v>1613</v>
      </c>
      <c r="F183" s="401" t="s">
        <v>690</v>
      </c>
      <c r="G183" s="173">
        <v>0</v>
      </c>
      <c r="H183" s="173">
        <v>0</v>
      </c>
      <c r="I183" s="173">
        <v>0</v>
      </c>
      <c r="J183" s="173">
        <v>0</v>
      </c>
      <c r="K183" s="173">
        <v>0</v>
      </c>
      <c r="L183" s="173">
        <v>0</v>
      </c>
      <c r="M183" s="173">
        <v>0</v>
      </c>
      <c r="N183" s="173">
        <v>20</v>
      </c>
      <c r="O183" s="173">
        <v>0</v>
      </c>
      <c r="P183" s="173">
        <v>0</v>
      </c>
      <c r="Q183" s="173">
        <v>0</v>
      </c>
      <c r="R183" s="173">
        <v>0</v>
      </c>
      <c r="S183" s="173">
        <v>0</v>
      </c>
      <c r="T183" s="173">
        <v>0</v>
      </c>
      <c r="U183" s="173">
        <v>0</v>
      </c>
      <c r="V183" s="173">
        <v>0</v>
      </c>
      <c r="W183" s="173">
        <v>0</v>
      </c>
      <c r="X183" s="172">
        <v>0</v>
      </c>
      <c r="Y183" s="399">
        <v>30871.45</v>
      </c>
    </row>
    <row r="184" spans="2:25" x14ac:dyDescent="0.25">
      <c r="B184" s="169" t="s">
        <v>348</v>
      </c>
      <c r="C184" s="399" t="s">
        <v>1042</v>
      </c>
      <c r="D184" s="399" t="s">
        <v>1043</v>
      </c>
      <c r="E184" s="400" t="s">
        <v>1614</v>
      </c>
      <c r="F184" s="401" t="s">
        <v>688</v>
      </c>
      <c r="G184" s="173">
        <v>0</v>
      </c>
      <c r="H184" s="173">
        <v>0</v>
      </c>
      <c r="I184" s="173">
        <v>0</v>
      </c>
      <c r="J184" s="173">
        <v>0</v>
      </c>
      <c r="K184" s="173">
        <v>0</v>
      </c>
      <c r="L184" s="173">
        <v>0</v>
      </c>
      <c r="M184" s="173">
        <v>0</v>
      </c>
      <c r="N184" s="173">
        <v>20</v>
      </c>
      <c r="O184" s="173">
        <v>0</v>
      </c>
      <c r="P184" s="173">
        <v>0</v>
      </c>
      <c r="Q184" s="173">
        <v>0</v>
      </c>
      <c r="R184" s="173">
        <v>0</v>
      </c>
      <c r="S184" s="173">
        <v>0</v>
      </c>
      <c r="T184" s="173">
        <v>0</v>
      </c>
      <c r="U184" s="173">
        <v>0</v>
      </c>
      <c r="V184" s="173">
        <v>0</v>
      </c>
      <c r="W184" s="173">
        <v>0</v>
      </c>
      <c r="X184" s="172">
        <v>0</v>
      </c>
      <c r="Y184" s="399">
        <v>18525.61</v>
      </c>
    </row>
    <row r="185" spans="2:25" x14ac:dyDescent="0.25">
      <c r="B185" s="169" t="s">
        <v>348</v>
      </c>
      <c r="C185" s="399" t="s">
        <v>1044</v>
      </c>
      <c r="D185" s="399" t="s">
        <v>1045</v>
      </c>
      <c r="E185" s="400" t="s">
        <v>1615</v>
      </c>
      <c r="F185" s="401" t="s">
        <v>355</v>
      </c>
      <c r="G185" s="173">
        <v>0</v>
      </c>
      <c r="H185" s="173">
        <v>0</v>
      </c>
      <c r="I185" s="173">
        <v>0</v>
      </c>
      <c r="J185" s="173">
        <v>0</v>
      </c>
      <c r="K185" s="173">
        <v>0</v>
      </c>
      <c r="L185" s="173">
        <v>0</v>
      </c>
      <c r="M185" s="173">
        <v>0</v>
      </c>
      <c r="N185" s="173">
        <v>18</v>
      </c>
      <c r="O185" s="173">
        <v>0</v>
      </c>
      <c r="P185" s="173">
        <v>0</v>
      </c>
      <c r="Q185" s="173">
        <v>0</v>
      </c>
      <c r="R185" s="173">
        <v>0</v>
      </c>
      <c r="S185" s="173">
        <v>0</v>
      </c>
      <c r="T185" s="173">
        <v>0</v>
      </c>
      <c r="U185" s="173">
        <v>0</v>
      </c>
      <c r="V185" s="173">
        <v>0</v>
      </c>
      <c r="W185" s="173">
        <v>0</v>
      </c>
      <c r="X185" s="172">
        <v>0</v>
      </c>
      <c r="Y185" s="399">
        <v>20221.579999999998</v>
      </c>
    </row>
    <row r="186" spans="2:25" x14ac:dyDescent="0.25">
      <c r="B186" s="169" t="s">
        <v>348</v>
      </c>
      <c r="C186" s="399" t="s">
        <v>1046</v>
      </c>
      <c r="D186" s="399" t="s">
        <v>1047</v>
      </c>
      <c r="E186" s="400" t="s">
        <v>1616</v>
      </c>
      <c r="F186" s="401" t="s">
        <v>689</v>
      </c>
      <c r="G186" s="173">
        <v>0</v>
      </c>
      <c r="H186" s="173">
        <v>0</v>
      </c>
      <c r="I186" s="173">
        <v>0</v>
      </c>
      <c r="J186" s="173">
        <v>0</v>
      </c>
      <c r="K186" s="173">
        <v>0</v>
      </c>
      <c r="L186" s="173">
        <v>0</v>
      </c>
      <c r="M186" s="173">
        <v>0</v>
      </c>
      <c r="N186" s="173">
        <v>14</v>
      </c>
      <c r="O186" s="173">
        <v>0</v>
      </c>
      <c r="P186" s="173">
        <v>0</v>
      </c>
      <c r="Q186" s="173">
        <v>0</v>
      </c>
      <c r="R186" s="173">
        <v>0</v>
      </c>
      <c r="S186" s="173">
        <v>0</v>
      </c>
      <c r="T186" s="173">
        <v>0</v>
      </c>
      <c r="U186" s="173">
        <v>0</v>
      </c>
      <c r="V186" s="173">
        <v>0</v>
      </c>
      <c r="W186" s="173">
        <v>0</v>
      </c>
      <c r="X186" s="172">
        <v>0</v>
      </c>
      <c r="Y186" s="399">
        <v>16178.500000000002</v>
      </c>
    </row>
    <row r="187" spans="2:25" x14ac:dyDescent="0.25">
      <c r="B187" s="169" t="s">
        <v>348</v>
      </c>
      <c r="C187" s="399" t="s">
        <v>1048</v>
      </c>
      <c r="D187" s="399" t="s">
        <v>1049</v>
      </c>
      <c r="E187" s="400" t="s">
        <v>1617</v>
      </c>
      <c r="F187" s="401" t="s">
        <v>689</v>
      </c>
      <c r="G187" s="173">
        <v>0</v>
      </c>
      <c r="H187" s="173">
        <v>0</v>
      </c>
      <c r="I187" s="173">
        <v>0</v>
      </c>
      <c r="J187" s="173">
        <v>0</v>
      </c>
      <c r="K187" s="173">
        <v>0</v>
      </c>
      <c r="L187" s="173">
        <v>0</v>
      </c>
      <c r="M187" s="173">
        <v>0</v>
      </c>
      <c r="N187" s="173">
        <v>10</v>
      </c>
      <c r="O187" s="173">
        <v>0</v>
      </c>
      <c r="P187" s="173">
        <v>0</v>
      </c>
      <c r="Q187" s="173">
        <v>0</v>
      </c>
      <c r="R187" s="173">
        <v>0</v>
      </c>
      <c r="S187" s="173">
        <v>0</v>
      </c>
      <c r="T187" s="173">
        <v>0</v>
      </c>
      <c r="U187" s="173">
        <v>0</v>
      </c>
      <c r="V187" s="173">
        <v>0</v>
      </c>
      <c r="W187" s="173">
        <v>0</v>
      </c>
      <c r="X187" s="172">
        <v>0</v>
      </c>
      <c r="Y187" s="399">
        <v>17021.12</v>
      </c>
    </row>
    <row r="188" spans="2:25" x14ac:dyDescent="0.25">
      <c r="B188" s="169" t="s">
        <v>348</v>
      </c>
      <c r="C188" s="399" t="s">
        <v>1050</v>
      </c>
      <c r="D188" s="399" t="s">
        <v>1051</v>
      </c>
      <c r="E188" s="400" t="s">
        <v>1618</v>
      </c>
      <c r="F188" s="401" t="s">
        <v>688</v>
      </c>
      <c r="G188" s="173">
        <v>0</v>
      </c>
      <c r="H188" s="173">
        <v>0</v>
      </c>
      <c r="I188" s="173">
        <v>0</v>
      </c>
      <c r="J188" s="173">
        <v>0</v>
      </c>
      <c r="K188" s="173">
        <v>0</v>
      </c>
      <c r="L188" s="173">
        <v>0</v>
      </c>
      <c r="M188" s="173">
        <v>0</v>
      </c>
      <c r="N188" s="173">
        <v>0</v>
      </c>
      <c r="O188" s="173">
        <v>0</v>
      </c>
      <c r="P188" s="173">
        <v>0</v>
      </c>
      <c r="Q188" s="173">
        <v>0</v>
      </c>
      <c r="R188" s="173">
        <v>0</v>
      </c>
      <c r="S188" s="173">
        <v>0</v>
      </c>
      <c r="T188" s="173">
        <v>0</v>
      </c>
      <c r="U188" s="173">
        <v>0</v>
      </c>
      <c r="V188" s="173">
        <v>0</v>
      </c>
      <c r="W188" s="173">
        <v>0</v>
      </c>
      <c r="X188" s="172">
        <v>0</v>
      </c>
      <c r="Y188" s="399">
        <v>20695.54</v>
      </c>
    </row>
    <row r="189" spans="2:25" x14ac:dyDescent="0.25">
      <c r="B189" s="169" t="s">
        <v>348</v>
      </c>
      <c r="C189" s="399" t="s">
        <v>1052</v>
      </c>
      <c r="D189" s="399" t="s">
        <v>1053</v>
      </c>
      <c r="E189" s="400" t="s">
        <v>1619</v>
      </c>
      <c r="F189" s="401" t="s">
        <v>688</v>
      </c>
      <c r="G189" s="173">
        <v>0</v>
      </c>
      <c r="H189" s="173">
        <v>0</v>
      </c>
      <c r="I189" s="173">
        <v>0</v>
      </c>
      <c r="J189" s="173">
        <v>0</v>
      </c>
      <c r="K189" s="173">
        <v>0</v>
      </c>
      <c r="L189" s="173">
        <v>0</v>
      </c>
      <c r="M189" s="173">
        <v>0</v>
      </c>
      <c r="N189" s="173">
        <v>0</v>
      </c>
      <c r="O189" s="173">
        <v>0</v>
      </c>
      <c r="P189" s="173">
        <v>0</v>
      </c>
      <c r="Q189" s="173">
        <v>0</v>
      </c>
      <c r="R189" s="173">
        <v>0</v>
      </c>
      <c r="S189" s="173">
        <v>0</v>
      </c>
      <c r="T189" s="173">
        <v>0</v>
      </c>
      <c r="U189" s="173">
        <v>0</v>
      </c>
      <c r="V189" s="173">
        <v>0</v>
      </c>
      <c r="W189" s="173">
        <v>0</v>
      </c>
      <c r="X189" s="172">
        <v>0</v>
      </c>
      <c r="Y189" s="399">
        <v>22243.29</v>
      </c>
    </row>
    <row r="190" spans="2:25" x14ac:dyDescent="0.25">
      <c r="B190" s="169" t="s">
        <v>348</v>
      </c>
      <c r="C190" s="399" t="s">
        <v>1054</v>
      </c>
      <c r="D190" s="399" t="s">
        <v>1055</v>
      </c>
      <c r="E190" s="400" t="s">
        <v>1620</v>
      </c>
      <c r="F190" s="401" t="s">
        <v>355</v>
      </c>
      <c r="G190" s="173">
        <v>0</v>
      </c>
      <c r="H190" s="173">
        <v>0</v>
      </c>
      <c r="I190" s="173">
        <v>0</v>
      </c>
      <c r="J190" s="173">
        <v>0</v>
      </c>
      <c r="K190" s="173">
        <v>0</v>
      </c>
      <c r="L190" s="173">
        <v>0</v>
      </c>
      <c r="M190" s="173">
        <v>0</v>
      </c>
      <c r="N190" s="173">
        <v>19</v>
      </c>
      <c r="O190" s="173">
        <v>0</v>
      </c>
      <c r="P190" s="173">
        <v>0</v>
      </c>
      <c r="Q190" s="173">
        <v>0</v>
      </c>
      <c r="R190" s="173">
        <v>0</v>
      </c>
      <c r="S190" s="173">
        <v>0</v>
      </c>
      <c r="T190" s="173">
        <v>0</v>
      </c>
      <c r="U190" s="173">
        <v>0</v>
      </c>
      <c r="V190" s="173">
        <v>0</v>
      </c>
      <c r="W190" s="173">
        <v>0</v>
      </c>
      <c r="X190" s="172">
        <v>0</v>
      </c>
      <c r="Y190" s="399">
        <v>15479.94</v>
      </c>
    </row>
    <row r="191" spans="2:25" x14ac:dyDescent="0.25">
      <c r="B191" s="169" t="s">
        <v>348</v>
      </c>
      <c r="C191" s="399" t="s">
        <v>1056</v>
      </c>
      <c r="D191" s="399" t="s">
        <v>1057</v>
      </c>
      <c r="E191" s="400" t="s">
        <v>1621</v>
      </c>
      <c r="F191" s="401" t="s">
        <v>686</v>
      </c>
      <c r="G191" s="173">
        <v>0</v>
      </c>
      <c r="H191" s="173">
        <v>0</v>
      </c>
      <c r="I191" s="173">
        <v>0</v>
      </c>
      <c r="J191" s="173">
        <v>0</v>
      </c>
      <c r="K191" s="173">
        <v>0</v>
      </c>
      <c r="L191" s="173">
        <v>0</v>
      </c>
      <c r="M191" s="173">
        <v>0</v>
      </c>
      <c r="N191" s="173">
        <v>0</v>
      </c>
      <c r="O191" s="173">
        <v>0</v>
      </c>
      <c r="P191" s="173">
        <v>0</v>
      </c>
      <c r="Q191" s="173">
        <v>0</v>
      </c>
      <c r="R191" s="173">
        <v>0</v>
      </c>
      <c r="S191" s="173">
        <v>0</v>
      </c>
      <c r="T191" s="173">
        <v>0</v>
      </c>
      <c r="U191" s="173">
        <v>0</v>
      </c>
      <c r="V191" s="173">
        <v>0</v>
      </c>
      <c r="W191" s="173">
        <v>0</v>
      </c>
      <c r="X191" s="172">
        <v>0</v>
      </c>
      <c r="Y191" s="399">
        <v>9522.39</v>
      </c>
    </row>
    <row r="192" spans="2:25" x14ac:dyDescent="0.25">
      <c r="B192" s="169" t="s">
        <v>348</v>
      </c>
      <c r="C192" s="399" t="s">
        <v>1058</v>
      </c>
      <c r="D192" s="399" t="s">
        <v>1059</v>
      </c>
      <c r="E192" s="400" t="s">
        <v>1622</v>
      </c>
      <c r="F192" s="401" t="s">
        <v>689</v>
      </c>
      <c r="G192" s="173">
        <v>0</v>
      </c>
      <c r="H192" s="173">
        <v>0</v>
      </c>
      <c r="I192" s="173">
        <v>0</v>
      </c>
      <c r="J192" s="173">
        <v>0</v>
      </c>
      <c r="K192" s="173">
        <v>0</v>
      </c>
      <c r="L192" s="173">
        <v>0</v>
      </c>
      <c r="M192" s="173">
        <v>0</v>
      </c>
      <c r="N192" s="173">
        <v>12</v>
      </c>
      <c r="O192" s="173">
        <v>0</v>
      </c>
      <c r="P192" s="173">
        <v>0</v>
      </c>
      <c r="Q192" s="173">
        <v>0</v>
      </c>
      <c r="R192" s="173">
        <v>0</v>
      </c>
      <c r="S192" s="173">
        <v>0</v>
      </c>
      <c r="T192" s="173">
        <v>0</v>
      </c>
      <c r="U192" s="173">
        <v>0</v>
      </c>
      <c r="V192" s="173">
        <v>0</v>
      </c>
      <c r="W192" s="173">
        <v>0</v>
      </c>
      <c r="X192" s="172">
        <v>0</v>
      </c>
      <c r="Y192" s="399">
        <v>30989.399999999998</v>
      </c>
    </row>
    <row r="193" spans="2:25" x14ac:dyDescent="0.25">
      <c r="B193" s="169" t="s">
        <v>348</v>
      </c>
      <c r="C193" s="399" t="s">
        <v>1060</v>
      </c>
      <c r="D193" s="399" t="s">
        <v>1061</v>
      </c>
      <c r="E193" s="400" t="s">
        <v>1623</v>
      </c>
      <c r="F193" s="401" t="s">
        <v>355</v>
      </c>
      <c r="G193" s="173">
        <v>0</v>
      </c>
      <c r="H193" s="173">
        <v>0</v>
      </c>
      <c r="I193" s="173">
        <v>0</v>
      </c>
      <c r="J193" s="173">
        <v>0</v>
      </c>
      <c r="K193" s="173">
        <v>0</v>
      </c>
      <c r="L193" s="173">
        <v>0</v>
      </c>
      <c r="M193" s="173">
        <v>0</v>
      </c>
      <c r="N193" s="173">
        <v>28</v>
      </c>
      <c r="O193" s="173">
        <v>0</v>
      </c>
      <c r="P193" s="173">
        <v>0</v>
      </c>
      <c r="Q193" s="173">
        <v>0</v>
      </c>
      <c r="R193" s="173">
        <v>0</v>
      </c>
      <c r="S193" s="173">
        <v>0</v>
      </c>
      <c r="T193" s="173">
        <v>0</v>
      </c>
      <c r="U193" s="173">
        <v>0</v>
      </c>
      <c r="V193" s="173">
        <v>0</v>
      </c>
      <c r="W193" s="173">
        <v>0</v>
      </c>
      <c r="X193" s="172">
        <v>0</v>
      </c>
      <c r="Y193" s="399">
        <v>18184.64</v>
      </c>
    </row>
    <row r="194" spans="2:25" x14ac:dyDescent="0.25">
      <c r="B194" s="169" t="s">
        <v>348</v>
      </c>
      <c r="C194" s="399" t="s">
        <v>1062</v>
      </c>
      <c r="D194" s="399" t="s">
        <v>1063</v>
      </c>
      <c r="E194" s="400" t="s">
        <v>1624</v>
      </c>
      <c r="F194" s="401" t="s">
        <v>688</v>
      </c>
      <c r="G194" s="173">
        <v>0</v>
      </c>
      <c r="H194" s="173">
        <v>0</v>
      </c>
      <c r="I194" s="173">
        <v>0</v>
      </c>
      <c r="J194" s="173">
        <v>0</v>
      </c>
      <c r="K194" s="173">
        <v>0</v>
      </c>
      <c r="L194" s="173">
        <v>0</v>
      </c>
      <c r="M194" s="173">
        <v>0</v>
      </c>
      <c r="N194" s="173">
        <v>17</v>
      </c>
      <c r="O194" s="173">
        <v>0</v>
      </c>
      <c r="P194" s="173">
        <v>0</v>
      </c>
      <c r="Q194" s="173">
        <v>0</v>
      </c>
      <c r="R194" s="173">
        <v>0</v>
      </c>
      <c r="S194" s="173">
        <v>0</v>
      </c>
      <c r="T194" s="173">
        <v>0</v>
      </c>
      <c r="U194" s="173">
        <v>0</v>
      </c>
      <c r="V194" s="173">
        <v>0</v>
      </c>
      <c r="W194" s="173">
        <v>0</v>
      </c>
      <c r="X194" s="172">
        <v>0</v>
      </c>
      <c r="Y194" s="399">
        <v>850.54</v>
      </c>
    </row>
    <row r="195" spans="2:25" x14ac:dyDescent="0.25">
      <c r="B195" s="169" t="s">
        <v>348</v>
      </c>
      <c r="C195" s="399" t="s">
        <v>1064</v>
      </c>
      <c r="D195" s="399" t="s">
        <v>1065</v>
      </c>
      <c r="E195" s="400" t="s">
        <v>1625</v>
      </c>
      <c r="F195" s="401" t="s">
        <v>689</v>
      </c>
      <c r="G195" s="173">
        <v>0</v>
      </c>
      <c r="H195" s="173">
        <v>0</v>
      </c>
      <c r="I195" s="173">
        <v>0</v>
      </c>
      <c r="J195" s="173">
        <v>0</v>
      </c>
      <c r="K195" s="173">
        <v>0</v>
      </c>
      <c r="L195" s="173">
        <v>0</v>
      </c>
      <c r="M195" s="173">
        <v>0</v>
      </c>
      <c r="N195" s="173">
        <v>15</v>
      </c>
      <c r="O195" s="173">
        <v>0</v>
      </c>
      <c r="P195" s="173">
        <v>0</v>
      </c>
      <c r="Q195" s="173">
        <v>0</v>
      </c>
      <c r="R195" s="173">
        <v>0</v>
      </c>
      <c r="S195" s="173">
        <v>0</v>
      </c>
      <c r="T195" s="173">
        <v>0</v>
      </c>
      <c r="U195" s="173">
        <v>0</v>
      </c>
      <c r="V195" s="173">
        <v>0</v>
      </c>
      <c r="W195" s="173">
        <v>0</v>
      </c>
      <c r="X195" s="172">
        <v>0</v>
      </c>
      <c r="Y195" s="399">
        <v>18708.690000000002</v>
      </c>
    </row>
    <row r="196" spans="2:25" x14ac:dyDescent="0.25">
      <c r="B196" s="169" t="s">
        <v>348</v>
      </c>
      <c r="C196" s="399" t="s">
        <v>1066</v>
      </c>
      <c r="D196" s="399" t="s">
        <v>1067</v>
      </c>
      <c r="E196" s="400" t="s">
        <v>1626</v>
      </c>
      <c r="F196" s="401" t="s">
        <v>355</v>
      </c>
      <c r="G196" s="173">
        <v>0</v>
      </c>
      <c r="H196" s="173">
        <v>0</v>
      </c>
      <c r="I196" s="173">
        <v>0</v>
      </c>
      <c r="J196" s="173">
        <v>0</v>
      </c>
      <c r="K196" s="173">
        <v>0</v>
      </c>
      <c r="L196" s="173">
        <v>0</v>
      </c>
      <c r="M196" s="173">
        <v>0</v>
      </c>
      <c r="N196" s="173">
        <v>20</v>
      </c>
      <c r="O196" s="173">
        <v>0</v>
      </c>
      <c r="P196" s="173">
        <v>0</v>
      </c>
      <c r="Q196" s="173">
        <v>0</v>
      </c>
      <c r="R196" s="173">
        <v>0</v>
      </c>
      <c r="S196" s="173">
        <v>0</v>
      </c>
      <c r="T196" s="173">
        <v>0</v>
      </c>
      <c r="U196" s="173">
        <v>0</v>
      </c>
      <c r="V196" s="173">
        <v>0</v>
      </c>
      <c r="W196" s="173">
        <v>0</v>
      </c>
      <c r="X196" s="172">
        <v>0</v>
      </c>
      <c r="Y196" s="399">
        <v>25157.13</v>
      </c>
    </row>
    <row r="197" spans="2:25" x14ac:dyDescent="0.25">
      <c r="B197" s="169" t="s">
        <v>348</v>
      </c>
      <c r="C197" s="399" t="s">
        <v>1068</v>
      </c>
      <c r="D197" s="399" t="s">
        <v>1069</v>
      </c>
      <c r="E197" s="400" t="s">
        <v>1627</v>
      </c>
      <c r="F197" s="401" t="s">
        <v>689</v>
      </c>
      <c r="G197" s="173">
        <v>0</v>
      </c>
      <c r="H197" s="173">
        <v>0</v>
      </c>
      <c r="I197" s="173">
        <v>0</v>
      </c>
      <c r="J197" s="173">
        <v>0</v>
      </c>
      <c r="K197" s="173">
        <v>0</v>
      </c>
      <c r="L197" s="173">
        <v>0</v>
      </c>
      <c r="M197" s="173">
        <v>0</v>
      </c>
      <c r="N197" s="173">
        <v>16</v>
      </c>
      <c r="O197" s="173">
        <v>0</v>
      </c>
      <c r="P197" s="173">
        <v>0</v>
      </c>
      <c r="Q197" s="173">
        <v>0</v>
      </c>
      <c r="R197" s="173">
        <v>0</v>
      </c>
      <c r="S197" s="173">
        <v>0</v>
      </c>
      <c r="T197" s="173">
        <v>0</v>
      </c>
      <c r="U197" s="173">
        <v>0</v>
      </c>
      <c r="V197" s="173">
        <v>0</v>
      </c>
      <c r="W197" s="173">
        <v>0</v>
      </c>
      <c r="X197" s="172">
        <v>0</v>
      </c>
      <c r="Y197" s="399">
        <v>25235.31</v>
      </c>
    </row>
    <row r="198" spans="2:25" x14ac:dyDescent="0.25">
      <c r="B198" s="169" t="s">
        <v>348</v>
      </c>
      <c r="C198" s="399" t="s">
        <v>1070</v>
      </c>
      <c r="D198" s="399" t="s">
        <v>1071</v>
      </c>
      <c r="E198" s="400" t="s">
        <v>1628</v>
      </c>
      <c r="F198" s="401" t="s">
        <v>355</v>
      </c>
      <c r="G198" s="173">
        <v>0</v>
      </c>
      <c r="H198" s="173">
        <v>0</v>
      </c>
      <c r="I198" s="173">
        <v>0</v>
      </c>
      <c r="J198" s="173">
        <v>0</v>
      </c>
      <c r="K198" s="173">
        <v>0</v>
      </c>
      <c r="L198" s="173">
        <v>0</v>
      </c>
      <c r="M198" s="173">
        <v>0</v>
      </c>
      <c r="N198" s="173">
        <v>20</v>
      </c>
      <c r="O198" s="173">
        <v>0</v>
      </c>
      <c r="P198" s="173">
        <v>0</v>
      </c>
      <c r="Q198" s="173">
        <v>0</v>
      </c>
      <c r="R198" s="173">
        <v>0</v>
      </c>
      <c r="S198" s="173">
        <v>0</v>
      </c>
      <c r="T198" s="173">
        <v>0</v>
      </c>
      <c r="U198" s="173">
        <v>0</v>
      </c>
      <c r="V198" s="173">
        <v>0</v>
      </c>
      <c r="W198" s="173">
        <v>0</v>
      </c>
      <c r="X198" s="172">
        <v>0</v>
      </c>
      <c r="Y198" s="399">
        <v>19513.13</v>
      </c>
    </row>
    <row r="199" spans="2:25" x14ac:dyDescent="0.25">
      <c r="B199" s="169" t="s">
        <v>348</v>
      </c>
      <c r="C199" s="399" t="s">
        <v>1072</v>
      </c>
      <c r="D199" s="399" t="s">
        <v>1073</v>
      </c>
      <c r="E199" s="400" t="s">
        <v>1629</v>
      </c>
      <c r="F199" s="401" t="s">
        <v>688</v>
      </c>
      <c r="G199" s="173">
        <v>0</v>
      </c>
      <c r="H199" s="173">
        <v>0</v>
      </c>
      <c r="I199" s="173">
        <v>0</v>
      </c>
      <c r="J199" s="173">
        <v>0</v>
      </c>
      <c r="K199" s="173">
        <v>0</v>
      </c>
      <c r="L199" s="173">
        <v>0</v>
      </c>
      <c r="M199" s="173">
        <v>0</v>
      </c>
      <c r="N199" s="173">
        <v>12</v>
      </c>
      <c r="O199" s="173">
        <v>0</v>
      </c>
      <c r="P199" s="173">
        <v>0</v>
      </c>
      <c r="Q199" s="173">
        <v>0</v>
      </c>
      <c r="R199" s="173">
        <v>0</v>
      </c>
      <c r="S199" s="173">
        <v>0</v>
      </c>
      <c r="T199" s="173">
        <v>0</v>
      </c>
      <c r="U199" s="173">
        <v>0</v>
      </c>
      <c r="V199" s="173">
        <v>0</v>
      </c>
      <c r="W199" s="173">
        <v>0</v>
      </c>
      <c r="X199" s="172">
        <v>0</v>
      </c>
      <c r="Y199" s="399">
        <v>22358.89</v>
      </c>
    </row>
    <row r="200" spans="2:25" x14ac:dyDescent="0.25">
      <c r="B200" s="169" t="s">
        <v>348</v>
      </c>
      <c r="C200" s="399" t="s">
        <v>1074</v>
      </c>
      <c r="D200" s="399" t="s">
        <v>1075</v>
      </c>
      <c r="E200" s="400" t="s">
        <v>1630</v>
      </c>
      <c r="F200" s="401" t="s">
        <v>689</v>
      </c>
      <c r="G200" s="173">
        <v>0</v>
      </c>
      <c r="H200" s="173">
        <v>0</v>
      </c>
      <c r="I200" s="173">
        <v>0</v>
      </c>
      <c r="J200" s="173">
        <v>0</v>
      </c>
      <c r="K200" s="173">
        <v>0</v>
      </c>
      <c r="L200" s="173">
        <v>0</v>
      </c>
      <c r="M200" s="173">
        <v>0</v>
      </c>
      <c r="N200" s="173">
        <v>15</v>
      </c>
      <c r="O200" s="173">
        <v>0</v>
      </c>
      <c r="P200" s="173">
        <v>0</v>
      </c>
      <c r="Q200" s="173">
        <v>0</v>
      </c>
      <c r="R200" s="173">
        <v>0</v>
      </c>
      <c r="S200" s="173">
        <v>0</v>
      </c>
      <c r="T200" s="173">
        <v>0</v>
      </c>
      <c r="U200" s="173">
        <v>0</v>
      </c>
      <c r="V200" s="173">
        <v>0</v>
      </c>
      <c r="W200" s="173">
        <v>0</v>
      </c>
      <c r="X200" s="172">
        <v>0</v>
      </c>
      <c r="Y200" s="399">
        <v>7318.4699999999993</v>
      </c>
    </row>
    <row r="201" spans="2:25" x14ac:dyDescent="0.25">
      <c r="B201" s="169" t="s">
        <v>348</v>
      </c>
      <c r="C201" s="399" t="s">
        <v>1076</v>
      </c>
      <c r="D201" s="399" t="s">
        <v>1077</v>
      </c>
      <c r="E201" s="400" t="s">
        <v>1631</v>
      </c>
      <c r="F201" s="401" t="s">
        <v>689</v>
      </c>
      <c r="G201" s="173">
        <v>0</v>
      </c>
      <c r="H201" s="173">
        <v>0</v>
      </c>
      <c r="I201" s="173">
        <v>0</v>
      </c>
      <c r="J201" s="173">
        <v>0</v>
      </c>
      <c r="K201" s="173">
        <v>0</v>
      </c>
      <c r="L201" s="173">
        <v>0</v>
      </c>
      <c r="M201" s="173">
        <v>0</v>
      </c>
      <c r="N201" s="173">
        <v>18</v>
      </c>
      <c r="O201" s="173">
        <v>0</v>
      </c>
      <c r="P201" s="173">
        <v>0</v>
      </c>
      <c r="Q201" s="173">
        <v>0</v>
      </c>
      <c r="R201" s="173">
        <v>0</v>
      </c>
      <c r="S201" s="173">
        <v>0</v>
      </c>
      <c r="T201" s="173">
        <v>0</v>
      </c>
      <c r="U201" s="173">
        <v>0</v>
      </c>
      <c r="V201" s="173">
        <v>0</v>
      </c>
      <c r="W201" s="173">
        <v>0</v>
      </c>
      <c r="X201" s="172">
        <v>0</v>
      </c>
      <c r="Y201" s="399">
        <v>24446.910000000003</v>
      </c>
    </row>
    <row r="202" spans="2:25" x14ac:dyDescent="0.25">
      <c r="B202" s="169" t="s">
        <v>348</v>
      </c>
      <c r="C202" s="399" t="s">
        <v>1078</v>
      </c>
      <c r="D202" s="399" t="s">
        <v>1079</v>
      </c>
      <c r="E202" s="400" t="s">
        <v>1632</v>
      </c>
      <c r="F202" s="401" t="s">
        <v>689</v>
      </c>
      <c r="G202" s="173">
        <v>0</v>
      </c>
      <c r="H202" s="173">
        <v>0</v>
      </c>
      <c r="I202" s="173">
        <v>0</v>
      </c>
      <c r="J202" s="173">
        <v>0</v>
      </c>
      <c r="K202" s="173">
        <v>0</v>
      </c>
      <c r="L202" s="173">
        <v>0</v>
      </c>
      <c r="M202" s="173">
        <v>0</v>
      </c>
      <c r="N202" s="173">
        <v>15</v>
      </c>
      <c r="O202" s="173">
        <v>0</v>
      </c>
      <c r="P202" s="173">
        <v>0</v>
      </c>
      <c r="Q202" s="173">
        <v>0</v>
      </c>
      <c r="R202" s="173">
        <v>0</v>
      </c>
      <c r="S202" s="173">
        <v>0</v>
      </c>
      <c r="T202" s="173">
        <v>0</v>
      </c>
      <c r="U202" s="173">
        <v>0</v>
      </c>
      <c r="V202" s="173">
        <v>0</v>
      </c>
      <c r="W202" s="173">
        <v>0</v>
      </c>
      <c r="X202" s="172">
        <v>0</v>
      </c>
      <c r="Y202" s="399">
        <v>21082.87</v>
      </c>
    </row>
    <row r="203" spans="2:25" x14ac:dyDescent="0.25">
      <c r="B203" s="169" t="s">
        <v>348</v>
      </c>
      <c r="C203" s="399" t="s">
        <v>1080</v>
      </c>
      <c r="D203" s="399" t="s">
        <v>1081</v>
      </c>
      <c r="E203" s="400" t="s">
        <v>1633</v>
      </c>
      <c r="F203" s="401" t="s">
        <v>686</v>
      </c>
      <c r="G203" s="173">
        <v>0</v>
      </c>
      <c r="H203" s="173">
        <v>0</v>
      </c>
      <c r="I203" s="173">
        <v>0</v>
      </c>
      <c r="J203" s="173">
        <v>0</v>
      </c>
      <c r="K203" s="173">
        <v>0</v>
      </c>
      <c r="L203" s="173">
        <v>0</v>
      </c>
      <c r="M203" s="173">
        <v>0</v>
      </c>
      <c r="N203" s="173">
        <v>18</v>
      </c>
      <c r="O203" s="173">
        <v>0</v>
      </c>
      <c r="P203" s="173">
        <v>0</v>
      </c>
      <c r="Q203" s="173">
        <v>0</v>
      </c>
      <c r="R203" s="173">
        <v>0</v>
      </c>
      <c r="S203" s="173">
        <v>0</v>
      </c>
      <c r="T203" s="173">
        <v>0</v>
      </c>
      <c r="U203" s="173">
        <v>0</v>
      </c>
      <c r="V203" s="173">
        <v>0</v>
      </c>
      <c r="W203" s="173">
        <v>0</v>
      </c>
      <c r="X203" s="172">
        <v>0</v>
      </c>
      <c r="Y203" s="399">
        <v>25492.91</v>
      </c>
    </row>
    <row r="204" spans="2:25" x14ac:dyDescent="0.25">
      <c r="B204" s="169" t="s">
        <v>348</v>
      </c>
      <c r="C204" s="399" t="s">
        <v>1082</v>
      </c>
      <c r="D204" s="399" t="s">
        <v>1083</v>
      </c>
      <c r="E204" s="400" t="s">
        <v>1634</v>
      </c>
      <c r="F204" s="401" t="s">
        <v>688</v>
      </c>
      <c r="G204" s="173">
        <v>0</v>
      </c>
      <c r="H204" s="173">
        <v>0</v>
      </c>
      <c r="I204" s="173">
        <v>0</v>
      </c>
      <c r="J204" s="173">
        <v>0</v>
      </c>
      <c r="K204" s="173">
        <v>0</v>
      </c>
      <c r="L204" s="173">
        <v>0</v>
      </c>
      <c r="M204" s="173">
        <v>0</v>
      </c>
      <c r="N204" s="173">
        <v>10</v>
      </c>
      <c r="O204" s="173">
        <v>0</v>
      </c>
      <c r="P204" s="173">
        <v>0</v>
      </c>
      <c r="Q204" s="173">
        <v>0</v>
      </c>
      <c r="R204" s="173">
        <v>0</v>
      </c>
      <c r="S204" s="173">
        <v>0</v>
      </c>
      <c r="T204" s="173">
        <v>0</v>
      </c>
      <c r="U204" s="173">
        <v>0</v>
      </c>
      <c r="V204" s="173">
        <v>0</v>
      </c>
      <c r="W204" s="173">
        <v>0</v>
      </c>
      <c r="X204" s="172">
        <v>0</v>
      </c>
      <c r="Y204" s="399">
        <v>15130.08</v>
      </c>
    </row>
    <row r="205" spans="2:25" x14ac:dyDescent="0.25">
      <c r="B205" s="169" t="s">
        <v>348</v>
      </c>
      <c r="C205" s="399" t="s">
        <v>1084</v>
      </c>
      <c r="D205" s="399" t="s">
        <v>1085</v>
      </c>
      <c r="E205" s="400" t="s">
        <v>1635</v>
      </c>
      <c r="F205" s="401" t="s">
        <v>688</v>
      </c>
      <c r="G205" s="173">
        <v>0</v>
      </c>
      <c r="H205" s="173">
        <v>0</v>
      </c>
      <c r="I205" s="173">
        <v>0</v>
      </c>
      <c r="J205" s="173">
        <v>0</v>
      </c>
      <c r="K205" s="173">
        <v>0</v>
      </c>
      <c r="L205" s="173">
        <v>0</v>
      </c>
      <c r="M205" s="173">
        <v>0</v>
      </c>
      <c r="N205" s="173">
        <v>0</v>
      </c>
      <c r="O205" s="173">
        <v>0</v>
      </c>
      <c r="P205" s="173">
        <v>0</v>
      </c>
      <c r="Q205" s="173">
        <v>0</v>
      </c>
      <c r="R205" s="173">
        <v>0</v>
      </c>
      <c r="S205" s="173">
        <v>0</v>
      </c>
      <c r="T205" s="173">
        <v>0</v>
      </c>
      <c r="U205" s="173">
        <v>0</v>
      </c>
      <c r="V205" s="173">
        <v>0</v>
      </c>
      <c r="W205" s="173">
        <v>0</v>
      </c>
      <c r="X205" s="172">
        <v>0</v>
      </c>
      <c r="Y205" s="399">
        <v>23937.360000000001</v>
      </c>
    </row>
    <row r="206" spans="2:25" x14ac:dyDescent="0.25">
      <c r="B206" s="169" t="s">
        <v>348</v>
      </c>
      <c r="C206" s="399" t="s">
        <v>1086</v>
      </c>
      <c r="D206" s="399" t="s">
        <v>1087</v>
      </c>
      <c r="E206" s="400" t="s">
        <v>1636</v>
      </c>
      <c r="F206" s="401" t="s">
        <v>355</v>
      </c>
      <c r="G206" s="173">
        <v>0</v>
      </c>
      <c r="H206" s="173">
        <v>0</v>
      </c>
      <c r="I206" s="173">
        <v>0</v>
      </c>
      <c r="J206" s="173">
        <v>0</v>
      </c>
      <c r="K206" s="173">
        <v>0</v>
      </c>
      <c r="L206" s="173">
        <v>0</v>
      </c>
      <c r="M206" s="173">
        <v>0</v>
      </c>
      <c r="N206" s="173">
        <v>18</v>
      </c>
      <c r="O206" s="173">
        <v>0</v>
      </c>
      <c r="P206" s="173">
        <v>0</v>
      </c>
      <c r="Q206" s="173">
        <v>0</v>
      </c>
      <c r="R206" s="173">
        <v>0</v>
      </c>
      <c r="S206" s="173">
        <v>0</v>
      </c>
      <c r="T206" s="173">
        <v>0</v>
      </c>
      <c r="U206" s="173">
        <v>0</v>
      </c>
      <c r="V206" s="173">
        <v>0</v>
      </c>
      <c r="W206" s="173">
        <v>0</v>
      </c>
      <c r="X206" s="172">
        <v>0</v>
      </c>
      <c r="Y206" s="399">
        <v>23662.320000000003</v>
      </c>
    </row>
    <row r="207" spans="2:25" x14ac:dyDescent="0.25">
      <c r="B207" s="169" t="s">
        <v>348</v>
      </c>
      <c r="C207" s="399" t="s">
        <v>1088</v>
      </c>
      <c r="D207" s="399" t="s">
        <v>1089</v>
      </c>
      <c r="E207" s="400" t="s">
        <v>1637</v>
      </c>
      <c r="F207" s="401" t="s">
        <v>689</v>
      </c>
      <c r="G207" s="173">
        <v>0</v>
      </c>
      <c r="H207" s="173">
        <v>0</v>
      </c>
      <c r="I207" s="173">
        <v>0</v>
      </c>
      <c r="J207" s="173">
        <v>0</v>
      </c>
      <c r="K207" s="173">
        <v>0</v>
      </c>
      <c r="L207" s="173">
        <v>0</v>
      </c>
      <c r="M207" s="173">
        <v>0</v>
      </c>
      <c r="N207" s="173">
        <v>12</v>
      </c>
      <c r="O207" s="173">
        <v>0</v>
      </c>
      <c r="P207" s="173">
        <v>0</v>
      </c>
      <c r="Q207" s="173">
        <v>0</v>
      </c>
      <c r="R207" s="173">
        <v>0</v>
      </c>
      <c r="S207" s="173">
        <v>0</v>
      </c>
      <c r="T207" s="173">
        <v>0</v>
      </c>
      <c r="U207" s="173">
        <v>0</v>
      </c>
      <c r="V207" s="173">
        <v>0</v>
      </c>
      <c r="W207" s="173">
        <v>0</v>
      </c>
      <c r="X207" s="172">
        <v>0</v>
      </c>
      <c r="Y207" s="399">
        <v>20688.449999999997</v>
      </c>
    </row>
    <row r="208" spans="2:25" x14ac:dyDescent="0.25">
      <c r="B208" s="169" t="s">
        <v>348</v>
      </c>
      <c r="C208" s="399" t="s">
        <v>1090</v>
      </c>
      <c r="D208" s="399" t="s">
        <v>1091</v>
      </c>
      <c r="E208" s="400" t="s">
        <v>1638</v>
      </c>
      <c r="F208" s="401" t="s">
        <v>355</v>
      </c>
      <c r="G208" s="173">
        <v>0</v>
      </c>
      <c r="H208" s="173">
        <v>0</v>
      </c>
      <c r="I208" s="173">
        <v>0</v>
      </c>
      <c r="J208" s="173">
        <v>0</v>
      </c>
      <c r="K208" s="173">
        <v>0</v>
      </c>
      <c r="L208" s="173">
        <v>0</v>
      </c>
      <c r="M208" s="173">
        <v>0</v>
      </c>
      <c r="N208" s="173">
        <v>13</v>
      </c>
      <c r="O208" s="173">
        <v>0</v>
      </c>
      <c r="P208" s="173">
        <v>0</v>
      </c>
      <c r="Q208" s="173">
        <v>0</v>
      </c>
      <c r="R208" s="173">
        <v>0</v>
      </c>
      <c r="S208" s="173">
        <v>0</v>
      </c>
      <c r="T208" s="173">
        <v>0</v>
      </c>
      <c r="U208" s="173">
        <v>0</v>
      </c>
      <c r="V208" s="173">
        <v>0</v>
      </c>
      <c r="W208" s="173">
        <v>0</v>
      </c>
      <c r="X208" s="172">
        <v>0</v>
      </c>
      <c r="Y208" s="399">
        <v>11343.76</v>
      </c>
    </row>
    <row r="209" spans="2:25" x14ac:dyDescent="0.25">
      <c r="B209" s="169" t="s">
        <v>348</v>
      </c>
      <c r="C209" s="399" t="s">
        <v>1092</v>
      </c>
      <c r="D209" s="399" t="s">
        <v>1093</v>
      </c>
      <c r="E209" s="400" t="s">
        <v>1639</v>
      </c>
      <c r="F209" s="401" t="s">
        <v>686</v>
      </c>
      <c r="G209" s="173">
        <v>0</v>
      </c>
      <c r="H209" s="173">
        <v>0</v>
      </c>
      <c r="I209" s="173">
        <v>0</v>
      </c>
      <c r="J209" s="173">
        <v>0</v>
      </c>
      <c r="K209" s="173">
        <v>0</v>
      </c>
      <c r="L209" s="173">
        <v>0</v>
      </c>
      <c r="M209" s="173">
        <v>0</v>
      </c>
      <c r="N209" s="173">
        <v>18</v>
      </c>
      <c r="O209" s="173">
        <v>0</v>
      </c>
      <c r="P209" s="173">
        <v>0</v>
      </c>
      <c r="Q209" s="173">
        <v>0</v>
      </c>
      <c r="R209" s="173">
        <v>0</v>
      </c>
      <c r="S209" s="173">
        <v>0</v>
      </c>
      <c r="T209" s="173">
        <v>0</v>
      </c>
      <c r="U209" s="173">
        <v>0</v>
      </c>
      <c r="V209" s="173">
        <v>0</v>
      </c>
      <c r="W209" s="173">
        <v>0</v>
      </c>
      <c r="X209" s="172">
        <v>0</v>
      </c>
      <c r="Y209" s="399">
        <v>21037.390000000003</v>
      </c>
    </row>
    <row r="210" spans="2:25" x14ac:dyDescent="0.25">
      <c r="B210" s="169" t="s">
        <v>348</v>
      </c>
      <c r="C210" s="399" t="s">
        <v>1094</v>
      </c>
      <c r="D210" s="399" t="s">
        <v>1095</v>
      </c>
      <c r="E210" s="400" t="s">
        <v>1640</v>
      </c>
      <c r="F210" s="401" t="s">
        <v>686</v>
      </c>
      <c r="G210" s="173">
        <v>0</v>
      </c>
      <c r="H210" s="173">
        <v>0</v>
      </c>
      <c r="I210" s="173">
        <v>0</v>
      </c>
      <c r="J210" s="173">
        <v>0</v>
      </c>
      <c r="K210" s="173">
        <v>0</v>
      </c>
      <c r="L210" s="173">
        <v>0</v>
      </c>
      <c r="M210" s="173">
        <v>0</v>
      </c>
      <c r="N210" s="173">
        <v>20</v>
      </c>
      <c r="O210" s="173">
        <v>0</v>
      </c>
      <c r="P210" s="173">
        <v>0</v>
      </c>
      <c r="Q210" s="173">
        <v>0</v>
      </c>
      <c r="R210" s="173">
        <v>0</v>
      </c>
      <c r="S210" s="173">
        <v>0</v>
      </c>
      <c r="T210" s="173">
        <v>0</v>
      </c>
      <c r="U210" s="173">
        <v>0</v>
      </c>
      <c r="V210" s="173">
        <v>0</v>
      </c>
      <c r="W210" s="173">
        <v>0</v>
      </c>
      <c r="X210" s="172">
        <v>0</v>
      </c>
      <c r="Y210" s="399">
        <v>11649.42</v>
      </c>
    </row>
    <row r="211" spans="2:25" x14ac:dyDescent="0.25">
      <c r="B211" s="169" t="s">
        <v>348</v>
      </c>
      <c r="C211" s="399" t="s">
        <v>1096</v>
      </c>
      <c r="D211" s="399" t="s">
        <v>1097</v>
      </c>
      <c r="E211" s="400" t="s">
        <v>1641</v>
      </c>
      <c r="F211" s="401" t="s">
        <v>688</v>
      </c>
      <c r="G211" s="173">
        <v>0</v>
      </c>
      <c r="H211" s="173">
        <v>0</v>
      </c>
      <c r="I211" s="173">
        <v>0</v>
      </c>
      <c r="J211" s="173">
        <v>0</v>
      </c>
      <c r="K211" s="173">
        <v>0</v>
      </c>
      <c r="L211" s="173">
        <v>0</v>
      </c>
      <c r="M211" s="173">
        <v>0</v>
      </c>
      <c r="N211" s="173">
        <v>15</v>
      </c>
      <c r="O211" s="173">
        <v>0</v>
      </c>
      <c r="P211" s="173">
        <v>0</v>
      </c>
      <c r="Q211" s="173">
        <v>0</v>
      </c>
      <c r="R211" s="173">
        <v>0</v>
      </c>
      <c r="S211" s="173">
        <v>0</v>
      </c>
      <c r="T211" s="173">
        <v>0</v>
      </c>
      <c r="U211" s="173">
        <v>0</v>
      </c>
      <c r="V211" s="173">
        <v>0</v>
      </c>
      <c r="W211" s="173">
        <v>0</v>
      </c>
      <c r="X211" s="172">
        <v>0</v>
      </c>
      <c r="Y211" s="399">
        <v>23529.030000000002</v>
      </c>
    </row>
    <row r="212" spans="2:25" x14ac:dyDescent="0.25">
      <c r="B212" s="169" t="s">
        <v>348</v>
      </c>
      <c r="C212" s="399" t="s">
        <v>1098</v>
      </c>
      <c r="D212" s="399" t="s">
        <v>1099</v>
      </c>
      <c r="E212" s="400" t="s">
        <v>1642</v>
      </c>
      <c r="F212" s="401" t="s">
        <v>686</v>
      </c>
      <c r="G212" s="173">
        <v>0</v>
      </c>
      <c r="H212" s="173">
        <v>0</v>
      </c>
      <c r="I212" s="173">
        <v>0</v>
      </c>
      <c r="J212" s="173">
        <v>0</v>
      </c>
      <c r="K212" s="173">
        <v>0</v>
      </c>
      <c r="L212" s="173">
        <v>0</v>
      </c>
      <c r="M212" s="173">
        <v>0</v>
      </c>
      <c r="N212" s="173">
        <v>10</v>
      </c>
      <c r="O212" s="173">
        <v>0</v>
      </c>
      <c r="P212" s="173">
        <v>0</v>
      </c>
      <c r="Q212" s="173">
        <v>0</v>
      </c>
      <c r="R212" s="173">
        <v>0</v>
      </c>
      <c r="S212" s="173">
        <v>0</v>
      </c>
      <c r="T212" s="173">
        <v>0</v>
      </c>
      <c r="U212" s="173">
        <v>0</v>
      </c>
      <c r="V212" s="173">
        <v>0</v>
      </c>
      <c r="W212" s="173">
        <v>0</v>
      </c>
      <c r="X212" s="172">
        <v>0</v>
      </c>
      <c r="Y212" s="399">
        <v>12197.170000000002</v>
      </c>
    </row>
    <row r="213" spans="2:25" x14ac:dyDescent="0.25">
      <c r="B213" s="169" t="s">
        <v>348</v>
      </c>
      <c r="C213" s="399" t="s">
        <v>1100</v>
      </c>
      <c r="D213" s="399" t="s">
        <v>1101</v>
      </c>
      <c r="E213" s="400" t="s">
        <v>1643</v>
      </c>
      <c r="F213" s="401" t="s">
        <v>355</v>
      </c>
      <c r="G213" s="173">
        <v>0</v>
      </c>
      <c r="H213" s="173">
        <v>0</v>
      </c>
      <c r="I213" s="173">
        <v>0</v>
      </c>
      <c r="J213" s="173">
        <v>0</v>
      </c>
      <c r="K213" s="173">
        <v>0</v>
      </c>
      <c r="L213" s="173">
        <v>0</v>
      </c>
      <c r="M213" s="173">
        <v>0</v>
      </c>
      <c r="N213" s="173">
        <v>19</v>
      </c>
      <c r="O213" s="173">
        <v>0</v>
      </c>
      <c r="P213" s="173">
        <v>0</v>
      </c>
      <c r="Q213" s="173">
        <v>0</v>
      </c>
      <c r="R213" s="173">
        <v>0</v>
      </c>
      <c r="S213" s="173">
        <v>0</v>
      </c>
      <c r="T213" s="173">
        <v>0</v>
      </c>
      <c r="U213" s="173">
        <v>0</v>
      </c>
      <c r="V213" s="173">
        <v>0</v>
      </c>
      <c r="W213" s="173">
        <v>0</v>
      </c>
      <c r="X213" s="172">
        <v>0</v>
      </c>
      <c r="Y213" s="399">
        <v>22965.58</v>
      </c>
    </row>
    <row r="214" spans="2:25" x14ac:dyDescent="0.25">
      <c r="B214" s="169" t="s">
        <v>348</v>
      </c>
      <c r="C214" s="399" t="s">
        <v>1102</v>
      </c>
      <c r="D214" s="399" t="s">
        <v>1103</v>
      </c>
      <c r="E214" s="400" t="s">
        <v>1644</v>
      </c>
      <c r="F214" s="401" t="s">
        <v>690</v>
      </c>
      <c r="G214" s="173">
        <v>0</v>
      </c>
      <c r="H214" s="173">
        <v>0</v>
      </c>
      <c r="I214" s="173">
        <v>0</v>
      </c>
      <c r="J214" s="173">
        <v>0</v>
      </c>
      <c r="K214" s="173">
        <v>0</v>
      </c>
      <c r="L214" s="173">
        <v>0</v>
      </c>
      <c r="M214" s="173">
        <v>0</v>
      </c>
      <c r="N214" s="173">
        <v>20</v>
      </c>
      <c r="O214" s="173">
        <v>0</v>
      </c>
      <c r="P214" s="173">
        <v>0</v>
      </c>
      <c r="Q214" s="173">
        <v>0</v>
      </c>
      <c r="R214" s="173">
        <v>0</v>
      </c>
      <c r="S214" s="173">
        <v>0</v>
      </c>
      <c r="T214" s="173">
        <v>0</v>
      </c>
      <c r="U214" s="173">
        <v>0</v>
      </c>
      <c r="V214" s="173">
        <v>0</v>
      </c>
      <c r="W214" s="173">
        <v>0</v>
      </c>
      <c r="X214" s="172">
        <v>0</v>
      </c>
      <c r="Y214" s="399">
        <v>26463.910000000003</v>
      </c>
    </row>
    <row r="215" spans="2:25" x14ac:dyDescent="0.25">
      <c r="B215" s="169" t="s">
        <v>348</v>
      </c>
      <c r="C215" s="399" t="s">
        <v>1104</v>
      </c>
      <c r="D215" s="399" t="s">
        <v>1105</v>
      </c>
      <c r="E215" s="400" t="s">
        <v>1645</v>
      </c>
      <c r="F215" s="401" t="s">
        <v>689</v>
      </c>
      <c r="G215" s="173">
        <v>0</v>
      </c>
      <c r="H215" s="173">
        <v>0</v>
      </c>
      <c r="I215" s="173">
        <v>0</v>
      </c>
      <c r="J215" s="173">
        <v>0</v>
      </c>
      <c r="K215" s="173">
        <v>0</v>
      </c>
      <c r="L215" s="173">
        <v>0</v>
      </c>
      <c r="M215" s="173">
        <v>0</v>
      </c>
      <c r="N215" s="173">
        <v>12</v>
      </c>
      <c r="O215" s="173">
        <v>0</v>
      </c>
      <c r="P215" s="173">
        <v>0</v>
      </c>
      <c r="Q215" s="173">
        <v>0</v>
      </c>
      <c r="R215" s="173">
        <v>0</v>
      </c>
      <c r="S215" s="173">
        <v>0</v>
      </c>
      <c r="T215" s="173">
        <v>0</v>
      </c>
      <c r="U215" s="173">
        <v>0</v>
      </c>
      <c r="V215" s="173">
        <v>0</v>
      </c>
      <c r="W215" s="173">
        <v>0</v>
      </c>
      <c r="X215" s="172">
        <v>0</v>
      </c>
      <c r="Y215" s="399">
        <v>18283.969999999998</v>
      </c>
    </row>
    <row r="216" spans="2:25" x14ac:dyDescent="0.25">
      <c r="B216" s="169" t="s">
        <v>348</v>
      </c>
      <c r="C216" s="399" t="s">
        <v>1106</v>
      </c>
      <c r="D216" s="399" t="s">
        <v>1107</v>
      </c>
      <c r="E216" s="400" t="s">
        <v>1646</v>
      </c>
      <c r="F216" s="401" t="s">
        <v>688</v>
      </c>
      <c r="G216" s="173">
        <v>0</v>
      </c>
      <c r="H216" s="173">
        <v>0</v>
      </c>
      <c r="I216" s="173">
        <v>0</v>
      </c>
      <c r="J216" s="173">
        <v>0</v>
      </c>
      <c r="K216" s="173">
        <v>0</v>
      </c>
      <c r="L216" s="173">
        <v>0</v>
      </c>
      <c r="M216" s="173">
        <v>0</v>
      </c>
      <c r="N216" s="173">
        <v>8</v>
      </c>
      <c r="O216" s="173">
        <v>0</v>
      </c>
      <c r="P216" s="173">
        <v>0</v>
      </c>
      <c r="Q216" s="173">
        <v>0</v>
      </c>
      <c r="R216" s="173">
        <v>0</v>
      </c>
      <c r="S216" s="173">
        <v>0</v>
      </c>
      <c r="T216" s="173">
        <v>0</v>
      </c>
      <c r="U216" s="173">
        <v>0</v>
      </c>
      <c r="V216" s="173">
        <v>0</v>
      </c>
      <c r="W216" s="173">
        <v>0</v>
      </c>
      <c r="X216" s="172">
        <v>0</v>
      </c>
      <c r="Y216" s="399">
        <v>24887.579999999998</v>
      </c>
    </row>
    <row r="217" spans="2:25" x14ac:dyDescent="0.25">
      <c r="B217" s="169" t="s">
        <v>348</v>
      </c>
      <c r="C217" s="399" t="s">
        <v>1970</v>
      </c>
      <c r="D217" s="399" t="s">
        <v>1971</v>
      </c>
      <c r="E217" s="400" t="s">
        <v>1973</v>
      </c>
      <c r="F217" s="401" t="s">
        <v>355</v>
      </c>
      <c r="G217" s="173">
        <v>0</v>
      </c>
      <c r="H217" s="173">
        <v>0</v>
      </c>
      <c r="I217" s="173">
        <v>0</v>
      </c>
      <c r="J217" s="173">
        <v>0</v>
      </c>
      <c r="K217" s="173">
        <v>0</v>
      </c>
      <c r="L217" s="173">
        <v>0</v>
      </c>
      <c r="M217" s="173">
        <v>0</v>
      </c>
      <c r="N217" s="173">
        <v>3.3333333333333335</v>
      </c>
      <c r="O217" s="173">
        <v>0</v>
      </c>
      <c r="P217" s="173">
        <v>0</v>
      </c>
      <c r="Q217" s="173">
        <v>0</v>
      </c>
      <c r="R217" s="173">
        <v>0</v>
      </c>
      <c r="S217" s="173">
        <v>0</v>
      </c>
      <c r="T217" s="173">
        <v>0</v>
      </c>
      <c r="U217" s="173">
        <v>0</v>
      </c>
      <c r="V217" s="173">
        <v>0</v>
      </c>
      <c r="W217" s="173">
        <v>0</v>
      </c>
      <c r="X217" s="172">
        <v>0</v>
      </c>
      <c r="Y217" s="399">
        <v>976.85</v>
      </c>
    </row>
    <row r="218" spans="2:25" x14ac:dyDescent="0.25">
      <c r="B218" s="169" t="s">
        <v>348</v>
      </c>
      <c r="C218" s="399" t="s">
        <v>1108</v>
      </c>
      <c r="D218" s="399" t="s">
        <v>1109</v>
      </c>
      <c r="E218" s="400" t="s">
        <v>1647</v>
      </c>
      <c r="F218" s="401" t="s">
        <v>355</v>
      </c>
      <c r="G218" s="173">
        <v>0</v>
      </c>
      <c r="H218" s="173">
        <v>0</v>
      </c>
      <c r="I218" s="173">
        <v>0</v>
      </c>
      <c r="J218" s="173">
        <v>0</v>
      </c>
      <c r="K218" s="173">
        <v>0</v>
      </c>
      <c r="L218" s="173">
        <v>0</v>
      </c>
      <c r="M218" s="173">
        <v>0</v>
      </c>
      <c r="N218" s="173">
        <v>0.83333333333333337</v>
      </c>
      <c r="O218" s="173">
        <v>0</v>
      </c>
      <c r="P218" s="173">
        <v>0</v>
      </c>
      <c r="Q218" s="173">
        <v>0</v>
      </c>
      <c r="R218" s="173">
        <v>0</v>
      </c>
      <c r="S218" s="173">
        <v>0</v>
      </c>
      <c r="T218" s="173">
        <v>0</v>
      </c>
      <c r="U218" s="173">
        <v>0</v>
      </c>
      <c r="V218" s="173">
        <v>0</v>
      </c>
      <c r="W218" s="173">
        <v>0</v>
      </c>
      <c r="X218" s="172">
        <v>0</v>
      </c>
      <c r="Y218" s="399">
        <v>24618.65</v>
      </c>
    </row>
    <row r="219" spans="2:25" x14ac:dyDescent="0.25">
      <c r="B219" s="169" t="s">
        <v>348</v>
      </c>
      <c r="C219" s="399" t="s">
        <v>1110</v>
      </c>
      <c r="D219" s="399" t="s">
        <v>1111</v>
      </c>
      <c r="E219" s="400" t="s">
        <v>1648</v>
      </c>
      <c r="F219" s="401" t="s">
        <v>690</v>
      </c>
      <c r="G219" s="173">
        <v>0</v>
      </c>
      <c r="H219" s="173">
        <v>0</v>
      </c>
      <c r="I219" s="173">
        <v>0</v>
      </c>
      <c r="J219" s="173">
        <v>0</v>
      </c>
      <c r="K219" s="173">
        <v>0</v>
      </c>
      <c r="L219" s="173">
        <v>0</v>
      </c>
      <c r="M219" s="173">
        <v>0</v>
      </c>
      <c r="N219" s="173">
        <v>18</v>
      </c>
      <c r="O219" s="173">
        <v>0</v>
      </c>
      <c r="P219" s="173">
        <v>0</v>
      </c>
      <c r="Q219" s="173">
        <v>0</v>
      </c>
      <c r="R219" s="173">
        <v>0</v>
      </c>
      <c r="S219" s="173">
        <v>0</v>
      </c>
      <c r="T219" s="173">
        <v>0</v>
      </c>
      <c r="U219" s="173">
        <v>0</v>
      </c>
      <c r="V219" s="173">
        <v>0</v>
      </c>
      <c r="W219" s="173">
        <v>0</v>
      </c>
      <c r="X219" s="172">
        <v>0</v>
      </c>
      <c r="Y219" s="399">
        <v>19186.87</v>
      </c>
    </row>
    <row r="220" spans="2:25" x14ac:dyDescent="0.25">
      <c r="B220" s="169" t="s">
        <v>348</v>
      </c>
      <c r="C220" s="399" t="s">
        <v>1112</v>
      </c>
      <c r="D220" s="399" t="s">
        <v>1113</v>
      </c>
      <c r="E220" s="400" t="s">
        <v>1649</v>
      </c>
      <c r="F220" s="401" t="s">
        <v>688</v>
      </c>
      <c r="G220" s="173">
        <v>0</v>
      </c>
      <c r="H220" s="173">
        <v>0</v>
      </c>
      <c r="I220" s="173">
        <v>0</v>
      </c>
      <c r="J220" s="173">
        <v>0</v>
      </c>
      <c r="K220" s="173">
        <v>0</v>
      </c>
      <c r="L220" s="173">
        <v>0</v>
      </c>
      <c r="M220" s="173">
        <v>0</v>
      </c>
      <c r="N220" s="173">
        <v>12</v>
      </c>
      <c r="O220" s="173">
        <v>0</v>
      </c>
      <c r="P220" s="173">
        <v>0</v>
      </c>
      <c r="Q220" s="173">
        <v>0</v>
      </c>
      <c r="R220" s="173">
        <v>0</v>
      </c>
      <c r="S220" s="173">
        <v>0</v>
      </c>
      <c r="T220" s="173">
        <v>0</v>
      </c>
      <c r="U220" s="173">
        <v>0</v>
      </c>
      <c r="V220" s="173">
        <v>0</v>
      </c>
      <c r="W220" s="173">
        <v>0</v>
      </c>
      <c r="X220" s="172">
        <v>0</v>
      </c>
      <c r="Y220" s="399">
        <v>47421.75</v>
      </c>
    </row>
    <row r="221" spans="2:25" x14ac:dyDescent="0.25">
      <c r="B221" s="169" t="s">
        <v>348</v>
      </c>
      <c r="C221" s="399" t="s">
        <v>1114</v>
      </c>
      <c r="D221" s="399" t="s">
        <v>1115</v>
      </c>
      <c r="E221" s="400" t="s">
        <v>1650</v>
      </c>
      <c r="F221" s="401" t="s">
        <v>689</v>
      </c>
      <c r="G221" s="173">
        <v>0</v>
      </c>
      <c r="H221" s="173">
        <v>0</v>
      </c>
      <c r="I221" s="173">
        <v>0</v>
      </c>
      <c r="J221" s="173">
        <v>0</v>
      </c>
      <c r="K221" s="173">
        <v>0</v>
      </c>
      <c r="L221" s="173">
        <v>0</v>
      </c>
      <c r="M221" s="173">
        <v>0</v>
      </c>
      <c r="N221" s="173">
        <v>9</v>
      </c>
      <c r="O221" s="173">
        <v>0</v>
      </c>
      <c r="P221" s="173">
        <v>0</v>
      </c>
      <c r="Q221" s="173">
        <v>0</v>
      </c>
      <c r="R221" s="173">
        <v>0</v>
      </c>
      <c r="S221" s="173">
        <v>0</v>
      </c>
      <c r="T221" s="173">
        <v>0</v>
      </c>
      <c r="U221" s="173">
        <v>0</v>
      </c>
      <c r="V221" s="173">
        <v>0</v>
      </c>
      <c r="W221" s="173">
        <v>0</v>
      </c>
      <c r="X221" s="172">
        <v>0</v>
      </c>
      <c r="Y221" s="399">
        <v>14565.07</v>
      </c>
    </row>
    <row r="222" spans="2:25" x14ac:dyDescent="0.25">
      <c r="B222" s="169" t="s">
        <v>348</v>
      </c>
      <c r="C222" s="399" t="s">
        <v>1116</v>
      </c>
      <c r="D222" s="399" t="s">
        <v>1117</v>
      </c>
      <c r="E222" s="400" t="s">
        <v>1651</v>
      </c>
      <c r="F222" s="401" t="s">
        <v>355</v>
      </c>
      <c r="G222" s="173">
        <v>0</v>
      </c>
      <c r="H222" s="173">
        <v>0</v>
      </c>
      <c r="I222" s="173">
        <v>0</v>
      </c>
      <c r="J222" s="173">
        <v>0</v>
      </c>
      <c r="K222" s="173">
        <v>0</v>
      </c>
      <c r="L222" s="173">
        <v>0</v>
      </c>
      <c r="M222" s="173">
        <v>0</v>
      </c>
      <c r="N222" s="173">
        <v>20</v>
      </c>
      <c r="O222" s="173">
        <v>0</v>
      </c>
      <c r="P222" s="173">
        <v>0</v>
      </c>
      <c r="Q222" s="173">
        <v>0</v>
      </c>
      <c r="R222" s="173">
        <v>0</v>
      </c>
      <c r="S222" s="173">
        <v>0</v>
      </c>
      <c r="T222" s="173">
        <v>0</v>
      </c>
      <c r="U222" s="173">
        <v>0</v>
      </c>
      <c r="V222" s="173">
        <v>0</v>
      </c>
      <c r="W222" s="173">
        <v>0</v>
      </c>
      <c r="X222" s="172">
        <v>0</v>
      </c>
      <c r="Y222" s="399">
        <v>26339.149999999998</v>
      </c>
    </row>
    <row r="223" spans="2:25" x14ac:dyDescent="0.25">
      <c r="B223" s="169" t="s">
        <v>348</v>
      </c>
      <c r="C223" s="399" t="s">
        <v>1118</v>
      </c>
      <c r="D223" s="399" t="s">
        <v>1119</v>
      </c>
      <c r="E223" s="400" t="s">
        <v>1652</v>
      </c>
      <c r="F223" s="401" t="s">
        <v>688</v>
      </c>
      <c r="G223" s="173">
        <v>0</v>
      </c>
      <c r="H223" s="173">
        <v>0</v>
      </c>
      <c r="I223" s="173">
        <v>0</v>
      </c>
      <c r="J223" s="173">
        <v>0</v>
      </c>
      <c r="K223" s="173">
        <v>0</v>
      </c>
      <c r="L223" s="173">
        <v>0</v>
      </c>
      <c r="M223" s="173">
        <v>0</v>
      </c>
      <c r="N223" s="173">
        <v>14</v>
      </c>
      <c r="O223" s="173">
        <v>0</v>
      </c>
      <c r="P223" s="173">
        <v>0</v>
      </c>
      <c r="Q223" s="173">
        <v>0</v>
      </c>
      <c r="R223" s="173">
        <v>0</v>
      </c>
      <c r="S223" s="173">
        <v>0</v>
      </c>
      <c r="T223" s="173">
        <v>0</v>
      </c>
      <c r="U223" s="173">
        <v>0</v>
      </c>
      <c r="V223" s="173">
        <v>0</v>
      </c>
      <c r="W223" s="173">
        <v>0</v>
      </c>
      <c r="X223" s="172">
        <v>0</v>
      </c>
      <c r="Y223" s="399">
        <v>20164.689999999999</v>
      </c>
    </row>
    <row r="224" spans="2:25" x14ac:dyDescent="0.25">
      <c r="B224" s="169" t="s">
        <v>348</v>
      </c>
      <c r="C224" s="399" t="s">
        <v>1120</v>
      </c>
      <c r="D224" s="399" t="s">
        <v>1121</v>
      </c>
      <c r="E224" s="400" t="s">
        <v>1653</v>
      </c>
      <c r="F224" s="401" t="s">
        <v>688</v>
      </c>
      <c r="G224" s="173">
        <v>0</v>
      </c>
      <c r="H224" s="173">
        <v>0</v>
      </c>
      <c r="I224" s="173">
        <v>0</v>
      </c>
      <c r="J224" s="173">
        <v>0</v>
      </c>
      <c r="K224" s="173">
        <v>0</v>
      </c>
      <c r="L224" s="173">
        <v>0</v>
      </c>
      <c r="M224" s="173">
        <v>0</v>
      </c>
      <c r="N224" s="173">
        <v>12</v>
      </c>
      <c r="O224" s="173">
        <v>0</v>
      </c>
      <c r="P224" s="173">
        <v>0</v>
      </c>
      <c r="Q224" s="173">
        <v>0</v>
      </c>
      <c r="R224" s="173">
        <v>0</v>
      </c>
      <c r="S224" s="173">
        <v>0</v>
      </c>
      <c r="T224" s="173">
        <v>0</v>
      </c>
      <c r="U224" s="173">
        <v>0</v>
      </c>
      <c r="V224" s="173">
        <v>0</v>
      </c>
      <c r="W224" s="173">
        <v>0</v>
      </c>
      <c r="X224" s="172">
        <v>0</v>
      </c>
      <c r="Y224" s="399">
        <v>19291.490000000002</v>
      </c>
    </row>
    <row r="225" spans="2:25" x14ac:dyDescent="0.25">
      <c r="B225" s="169" t="s">
        <v>348</v>
      </c>
      <c r="C225" s="399" t="s">
        <v>1122</v>
      </c>
      <c r="D225" s="399" t="s">
        <v>1123</v>
      </c>
      <c r="E225" s="400" t="s">
        <v>1654</v>
      </c>
      <c r="F225" s="401" t="s">
        <v>690</v>
      </c>
      <c r="G225" s="173">
        <v>0</v>
      </c>
      <c r="H225" s="173">
        <v>0</v>
      </c>
      <c r="I225" s="173">
        <v>0</v>
      </c>
      <c r="J225" s="173">
        <v>0</v>
      </c>
      <c r="K225" s="173">
        <v>0</v>
      </c>
      <c r="L225" s="173">
        <v>0</v>
      </c>
      <c r="M225" s="173">
        <v>0</v>
      </c>
      <c r="N225" s="173">
        <v>0</v>
      </c>
      <c r="O225" s="173">
        <v>0</v>
      </c>
      <c r="P225" s="173">
        <v>0</v>
      </c>
      <c r="Q225" s="173">
        <v>0</v>
      </c>
      <c r="R225" s="173">
        <v>0</v>
      </c>
      <c r="S225" s="173">
        <v>0</v>
      </c>
      <c r="T225" s="173">
        <v>0</v>
      </c>
      <c r="U225" s="173">
        <v>0</v>
      </c>
      <c r="V225" s="173">
        <v>0</v>
      </c>
      <c r="W225" s="173">
        <v>0</v>
      </c>
      <c r="X225" s="172">
        <v>0</v>
      </c>
      <c r="Y225" s="399">
        <v>17647.310000000001</v>
      </c>
    </row>
    <row r="226" spans="2:25" x14ac:dyDescent="0.25">
      <c r="B226" s="169" t="s">
        <v>348</v>
      </c>
      <c r="C226" s="399" t="s">
        <v>1124</v>
      </c>
      <c r="D226" s="399" t="s">
        <v>1125</v>
      </c>
      <c r="E226" s="400" t="s">
        <v>1655</v>
      </c>
      <c r="F226" s="401" t="s">
        <v>686</v>
      </c>
      <c r="G226" s="173">
        <v>0</v>
      </c>
      <c r="H226" s="173">
        <v>0</v>
      </c>
      <c r="I226" s="173">
        <v>0</v>
      </c>
      <c r="J226" s="173">
        <v>0</v>
      </c>
      <c r="K226" s="173">
        <v>0</v>
      </c>
      <c r="L226" s="173">
        <v>0</v>
      </c>
      <c r="M226" s="173">
        <v>0</v>
      </c>
      <c r="N226" s="173">
        <v>0</v>
      </c>
      <c r="O226" s="173">
        <v>0</v>
      </c>
      <c r="P226" s="173">
        <v>0</v>
      </c>
      <c r="Q226" s="173">
        <v>0</v>
      </c>
      <c r="R226" s="173">
        <v>0</v>
      </c>
      <c r="S226" s="173">
        <v>0</v>
      </c>
      <c r="T226" s="173">
        <v>0</v>
      </c>
      <c r="U226" s="173">
        <v>0</v>
      </c>
      <c r="V226" s="173">
        <v>0</v>
      </c>
      <c r="W226" s="173">
        <v>0</v>
      </c>
      <c r="X226" s="172">
        <v>0</v>
      </c>
      <c r="Y226" s="399">
        <v>20519.86</v>
      </c>
    </row>
    <row r="227" spans="2:25" x14ac:dyDescent="0.25">
      <c r="B227" s="169" t="s">
        <v>348</v>
      </c>
      <c r="C227" s="399" t="s">
        <v>1126</v>
      </c>
      <c r="D227" s="399" t="s">
        <v>1127</v>
      </c>
      <c r="E227" s="400" t="s">
        <v>1656</v>
      </c>
      <c r="F227" s="401" t="s">
        <v>689</v>
      </c>
      <c r="G227" s="173">
        <v>0</v>
      </c>
      <c r="H227" s="173">
        <v>0</v>
      </c>
      <c r="I227" s="173">
        <v>0</v>
      </c>
      <c r="J227" s="173">
        <v>0</v>
      </c>
      <c r="K227" s="173">
        <v>0</v>
      </c>
      <c r="L227" s="173">
        <v>0</v>
      </c>
      <c r="M227" s="173">
        <v>0</v>
      </c>
      <c r="N227" s="173">
        <v>20</v>
      </c>
      <c r="O227" s="173">
        <v>0</v>
      </c>
      <c r="P227" s="173">
        <v>0</v>
      </c>
      <c r="Q227" s="173">
        <v>0</v>
      </c>
      <c r="R227" s="173">
        <v>0</v>
      </c>
      <c r="S227" s="173">
        <v>0</v>
      </c>
      <c r="T227" s="173">
        <v>0</v>
      </c>
      <c r="U227" s="173">
        <v>0</v>
      </c>
      <c r="V227" s="173">
        <v>0</v>
      </c>
      <c r="W227" s="173">
        <v>0</v>
      </c>
      <c r="X227" s="172">
        <v>0</v>
      </c>
      <c r="Y227" s="399">
        <v>19023.169999999998</v>
      </c>
    </row>
    <row r="228" spans="2:25" x14ac:dyDescent="0.25">
      <c r="B228" s="169" t="s">
        <v>348</v>
      </c>
      <c r="C228" s="399" t="s">
        <v>1128</v>
      </c>
      <c r="D228" s="399" t="s">
        <v>1129</v>
      </c>
      <c r="E228" s="400" t="s">
        <v>1657</v>
      </c>
      <c r="F228" s="401" t="s">
        <v>355</v>
      </c>
      <c r="G228" s="173">
        <v>0</v>
      </c>
      <c r="H228" s="173">
        <v>0</v>
      </c>
      <c r="I228" s="173">
        <v>0</v>
      </c>
      <c r="J228" s="173">
        <v>0</v>
      </c>
      <c r="K228" s="173">
        <v>0</v>
      </c>
      <c r="L228" s="173">
        <v>0</v>
      </c>
      <c r="M228" s="173">
        <v>0</v>
      </c>
      <c r="N228" s="173">
        <v>19</v>
      </c>
      <c r="O228" s="173">
        <v>0</v>
      </c>
      <c r="P228" s="173">
        <v>0</v>
      </c>
      <c r="Q228" s="173">
        <v>0</v>
      </c>
      <c r="R228" s="173">
        <v>0</v>
      </c>
      <c r="S228" s="173">
        <v>0</v>
      </c>
      <c r="T228" s="173">
        <v>0</v>
      </c>
      <c r="U228" s="173">
        <v>0</v>
      </c>
      <c r="V228" s="173">
        <v>0</v>
      </c>
      <c r="W228" s="173">
        <v>0</v>
      </c>
      <c r="X228" s="172">
        <v>0</v>
      </c>
      <c r="Y228" s="399">
        <v>23817.86</v>
      </c>
    </row>
    <row r="229" spans="2:25" x14ac:dyDescent="0.25">
      <c r="B229" s="169" t="s">
        <v>348</v>
      </c>
      <c r="C229" s="399" t="s">
        <v>1130</v>
      </c>
      <c r="D229" s="399" t="s">
        <v>1131</v>
      </c>
      <c r="E229" s="400" t="s">
        <v>1658</v>
      </c>
      <c r="F229" s="401" t="s">
        <v>688</v>
      </c>
      <c r="G229" s="173">
        <v>0</v>
      </c>
      <c r="H229" s="173">
        <v>0</v>
      </c>
      <c r="I229" s="173">
        <v>0</v>
      </c>
      <c r="J229" s="173">
        <v>0</v>
      </c>
      <c r="K229" s="173">
        <v>0</v>
      </c>
      <c r="L229" s="173">
        <v>0</v>
      </c>
      <c r="M229" s="173">
        <v>0</v>
      </c>
      <c r="N229" s="173">
        <v>6</v>
      </c>
      <c r="O229" s="173">
        <v>0</v>
      </c>
      <c r="P229" s="173">
        <v>0</v>
      </c>
      <c r="Q229" s="173">
        <v>0</v>
      </c>
      <c r="R229" s="173">
        <v>0</v>
      </c>
      <c r="S229" s="173">
        <v>0</v>
      </c>
      <c r="T229" s="173">
        <v>0</v>
      </c>
      <c r="U229" s="173">
        <v>0</v>
      </c>
      <c r="V229" s="173">
        <v>0</v>
      </c>
      <c r="W229" s="173">
        <v>0</v>
      </c>
      <c r="X229" s="172">
        <v>0</v>
      </c>
      <c r="Y229" s="399">
        <v>1521.77</v>
      </c>
    </row>
    <row r="230" spans="2:25" x14ac:dyDescent="0.25">
      <c r="B230" s="169" t="s">
        <v>348</v>
      </c>
      <c r="C230" s="399" t="s">
        <v>1132</v>
      </c>
      <c r="D230" s="399" t="s">
        <v>1133</v>
      </c>
      <c r="E230" s="400" t="s">
        <v>1659</v>
      </c>
      <c r="F230" s="401" t="s">
        <v>690</v>
      </c>
      <c r="G230" s="173">
        <v>0</v>
      </c>
      <c r="H230" s="173">
        <v>0</v>
      </c>
      <c r="I230" s="173">
        <v>0</v>
      </c>
      <c r="J230" s="173">
        <v>0</v>
      </c>
      <c r="K230" s="173">
        <v>0</v>
      </c>
      <c r="L230" s="173">
        <v>0</v>
      </c>
      <c r="M230" s="173">
        <v>0</v>
      </c>
      <c r="N230" s="173">
        <v>19</v>
      </c>
      <c r="O230" s="173">
        <v>0</v>
      </c>
      <c r="P230" s="173">
        <v>0</v>
      </c>
      <c r="Q230" s="173">
        <v>0</v>
      </c>
      <c r="R230" s="173">
        <v>0</v>
      </c>
      <c r="S230" s="173">
        <v>0</v>
      </c>
      <c r="T230" s="173">
        <v>0</v>
      </c>
      <c r="U230" s="173">
        <v>0</v>
      </c>
      <c r="V230" s="173">
        <v>0</v>
      </c>
      <c r="W230" s="173">
        <v>0</v>
      </c>
      <c r="X230" s="172">
        <v>0</v>
      </c>
      <c r="Y230" s="399">
        <v>13172.45</v>
      </c>
    </row>
    <row r="231" spans="2:25" x14ac:dyDescent="0.25">
      <c r="B231" s="169" t="s">
        <v>348</v>
      </c>
      <c r="C231" s="399" t="s">
        <v>1134</v>
      </c>
      <c r="D231" s="399" t="s">
        <v>1135</v>
      </c>
      <c r="E231" s="400" t="s">
        <v>1660</v>
      </c>
      <c r="F231" s="401" t="s">
        <v>355</v>
      </c>
      <c r="G231" s="173">
        <v>0</v>
      </c>
      <c r="H231" s="173">
        <v>0</v>
      </c>
      <c r="I231" s="173">
        <v>0</v>
      </c>
      <c r="J231" s="173">
        <v>0</v>
      </c>
      <c r="K231" s="173">
        <v>0</v>
      </c>
      <c r="L231" s="173">
        <v>0</v>
      </c>
      <c r="M231" s="173">
        <v>0</v>
      </c>
      <c r="N231" s="173">
        <v>18</v>
      </c>
      <c r="O231" s="173">
        <v>0</v>
      </c>
      <c r="P231" s="173">
        <v>0</v>
      </c>
      <c r="Q231" s="173">
        <v>0</v>
      </c>
      <c r="R231" s="173">
        <v>0</v>
      </c>
      <c r="S231" s="173">
        <v>0</v>
      </c>
      <c r="T231" s="173">
        <v>0</v>
      </c>
      <c r="U231" s="173">
        <v>0</v>
      </c>
      <c r="V231" s="173">
        <v>0</v>
      </c>
      <c r="W231" s="173">
        <v>0</v>
      </c>
      <c r="X231" s="172">
        <v>0</v>
      </c>
      <c r="Y231" s="399">
        <v>15096.119999999999</v>
      </c>
    </row>
    <row r="232" spans="2:25" x14ac:dyDescent="0.25">
      <c r="B232" s="169" t="s">
        <v>348</v>
      </c>
      <c r="C232" s="399" t="s">
        <v>1136</v>
      </c>
      <c r="D232" s="399" t="s">
        <v>1137</v>
      </c>
      <c r="E232" s="400" t="s">
        <v>1661</v>
      </c>
      <c r="F232" s="401" t="s">
        <v>688</v>
      </c>
      <c r="G232" s="173">
        <v>0</v>
      </c>
      <c r="H232" s="173">
        <v>0</v>
      </c>
      <c r="I232" s="173">
        <v>0</v>
      </c>
      <c r="J232" s="173">
        <v>0</v>
      </c>
      <c r="K232" s="173">
        <v>0</v>
      </c>
      <c r="L232" s="173">
        <v>0</v>
      </c>
      <c r="M232" s="173">
        <v>0</v>
      </c>
      <c r="N232" s="173">
        <v>20</v>
      </c>
      <c r="O232" s="173">
        <v>0</v>
      </c>
      <c r="P232" s="173">
        <v>0</v>
      </c>
      <c r="Q232" s="173">
        <v>0</v>
      </c>
      <c r="R232" s="173">
        <v>0</v>
      </c>
      <c r="S232" s="173">
        <v>0</v>
      </c>
      <c r="T232" s="173">
        <v>0</v>
      </c>
      <c r="U232" s="173">
        <v>0</v>
      </c>
      <c r="V232" s="173">
        <v>0</v>
      </c>
      <c r="W232" s="173">
        <v>0</v>
      </c>
      <c r="X232" s="172">
        <v>0</v>
      </c>
      <c r="Y232" s="399">
        <v>20573.730000000003</v>
      </c>
    </row>
    <row r="233" spans="2:25" x14ac:dyDescent="0.25">
      <c r="B233" s="169" t="s">
        <v>348</v>
      </c>
      <c r="C233" s="399" t="s">
        <v>1138</v>
      </c>
      <c r="D233" s="399" t="s">
        <v>1139</v>
      </c>
      <c r="E233" s="400" t="s">
        <v>1662</v>
      </c>
      <c r="F233" s="401" t="s">
        <v>688</v>
      </c>
      <c r="G233" s="173">
        <v>0</v>
      </c>
      <c r="H233" s="173">
        <v>0</v>
      </c>
      <c r="I233" s="173">
        <v>0</v>
      </c>
      <c r="J233" s="173">
        <v>0</v>
      </c>
      <c r="K233" s="173">
        <v>0</v>
      </c>
      <c r="L233" s="173">
        <v>0</v>
      </c>
      <c r="M233" s="173">
        <v>0</v>
      </c>
      <c r="N233" s="173">
        <v>20</v>
      </c>
      <c r="O233" s="173">
        <v>0</v>
      </c>
      <c r="P233" s="173">
        <v>0</v>
      </c>
      <c r="Q233" s="173">
        <v>0</v>
      </c>
      <c r="R233" s="173">
        <v>0</v>
      </c>
      <c r="S233" s="173">
        <v>0</v>
      </c>
      <c r="T233" s="173">
        <v>0</v>
      </c>
      <c r="U233" s="173">
        <v>0</v>
      </c>
      <c r="V233" s="173">
        <v>0</v>
      </c>
      <c r="W233" s="173">
        <v>0</v>
      </c>
      <c r="X233" s="172">
        <v>0</v>
      </c>
      <c r="Y233" s="399">
        <v>20316.5</v>
      </c>
    </row>
    <row r="234" spans="2:25" x14ac:dyDescent="0.25">
      <c r="B234" s="169" t="s">
        <v>348</v>
      </c>
      <c r="C234" s="399" t="s">
        <v>1140</v>
      </c>
      <c r="D234" s="399" t="s">
        <v>1141</v>
      </c>
      <c r="E234" s="400" t="s">
        <v>1663</v>
      </c>
      <c r="F234" s="401" t="s">
        <v>355</v>
      </c>
      <c r="G234" s="173">
        <v>0</v>
      </c>
      <c r="H234" s="173">
        <v>0</v>
      </c>
      <c r="I234" s="173">
        <v>0</v>
      </c>
      <c r="J234" s="173">
        <v>0</v>
      </c>
      <c r="K234" s="173">
        <v>0</v>
      </c>
      <c r="L234" s="173">
        <v>0</v>
      </c>
      <c r="M234" s="173">
        <v>0</v>
      </c>
      <c r="N234" s="173">
        <v>17</v>
      </c>
      <c r="O234" s="173">
        <v>0</v>
      </c>
      <c r="P234" s="173">
        <v>0</v>
      </c>
      <c r="Q234" s="173">
        <v>0</v>
      </c>
      <c r="R234" s="173">
        <v>0</v>
      </c>
      <c r="S234" s="173">
        <v>0</v>
      </c>
      <c r="T234" s="173">
        <v>0</v>
      </c>
      <c r="U234" s="173">
        <v>0</v>
      </c>
      <c r="V234" s="173">
        <v>0</v>
      </c>
      <c r="W234" s="173">
        <v>0</v>
      </c>
      <c r="X234" s="172">
        <v>0</v>
      </c>
      <c r="Y234" s="399">
        <v>12863.73</v>
      </c>
    </row>
    <row r="235" spans="2:25" x14ac:dyDescent="0.25">
      <c r="B235" s="169" t="s">
        <v>348</v>
      </c>
      <c r="C235" s="399" t="s">
        <v>1142</v>
      </c>
      <c r="D235" s="399" t="s">
        <v>1143</v>
      </c>
      <c r="E235" s="400" t="s">
        <v>1664</v>
      </c>
      <c r="F235" s="401" t="s">
        <v>689</v>
      </c>
      <c r="G235" s="173">
        <v>0</v>
      </c>
      <c r="H235" s="173">
        <v>0</v>
      </c>
      <c r="I235" s="173">
        <v>0</v>
      </c>
      <c r="J235" s="173">
        <v>0</v>
      </c>
      <c r="K235" s="173">
        <v>0</v>
      </c>
      <c r="L235" s="173">
        <v>0</v>
      </c>
      <c r="M235" s="173">
        <v>0</v>
      </c>
      <c r="N235" s="173">
        <v>10</v>
      </c>
      <c r="O235" s="173">
        <v>0</v>
      </c>
      <c r="P235" s="173">
        <v>0</v>
      </c>
      <c r="Q235" s="173">
        <v>0</v>
      </c>
      <c r="R235" s="173">
        <v>0</v>
      </c>
      <c r="S235" s="173">
        <v>0</v>
      </c>
      <c r="T235" s="173">
        <v>0</v>
      </c>
      <c r="U235" s="173">
        <v>0</v>
      </c>
      <c r="V235" s="173">
        <v>0</v>
      </c>
      <c r="W235" s="173">
        <v>0</v>
      </c>
      <c r="X235" s="172">
        <v>0</v>
      </c>
      <c r="Y235" s="399">
        <v>19246.11</v>
      </c>
    </row>
    <row r="236" spans="2:25" x14ac:dyDescent="0.25">
      <c r="B236" s="169" t="s">
        <v>348</v>
      </c>
      <c r="C236" s="399" t="s">
        <v>1144</v>
      </c>
      <c r="D236" s="399" t="s">
        <v>1145</v>
      </c>
      <c r="E236" s="400" t="s">
        <v>1665</v>
      </c>
      <c r="F236" s="401" t="s">
        <v>688</v>
      </c>
      <c r="G236" s="173">
        <v>0</v>
      </c>
      <c r="H236" s="173">
        <v>0</v>
      </c>
      <c r="I236" s="173">
        <v>0</v>
      </c>
      <c r="J236" s="173">
        <v>0</v>
      </c>
      <c r="K236" s="173">
        <v>0</v>
      </c>
      <c r="L236" s="173">
        <v>0</v>
      </c>
      <c r="M236" s="173">
        <v>0</v>
      </c>
      <c r="N236" s="173">
        <v>0</v>
      </c>
      <c r="O236" s="173">
        <v>0</v>
      </c>
      <c r="P236" s="173">
        <v>0</v>
      </c>
      <c r="Q236" s="173">
        <v>0</v>
      </c>
      <c r="R236" s="173">
        <v>0</v>
      </c>
      <c r="S236" s="173">
        <v>0</v>
      </c>
      <c r="T236" s="173">
        <v>0</v>
      </c>
      <c r="U236" s="173">
        <v>0</v>
      </c>
      <c r="V236" s="173">
        <v>0</v>
      </c>
      <c r="W236" s="173">
        <v>0</v>
      </c>
      <c r="X236" s="172">
        <v>0</v>
      </c>
      <c r="Y236" s="399">
        <v>24215.070000000003</v>
      </c>
    </row>
    <row r="237" spans="2:25" x14ac:dyDescent="0.25">
      <c r="B237" s="169" t="s">
        <v>348</v>
      </c>
      <c r="C237" s="399" t="s">
        <v>1146</v>
      </c>
      <c r="D237" s="399" t="s">
        <v>1147</v>
      </c>
      <c r="E237" s="400" t="s">
        <v>1666</v>
      </c>
      <c r="F237" s="401" t="s">
        <v>689</v>
      </c>
      <c r="G237" s="173">
        <v>0</v>
      </c>
      <c r="H237" s="173">
        <v>0</v>
      </c>
      <c r="I237" s="173">
        <v>0</v>
      </c>
      <c r="J237" s="173">
        <v>0</v>
      </c>
      <c r="K237" s="173">
        <v>0</v>
      </c>
      <c r="L237" s="173">
        <v>0</v>
      </c>
      <c r="M237" s="173">
        <v>0</v>
      </c>
      <c r="N237" s="173">
        <v>9</v>
      </c>
      <c r="O237" s="173">
        <v>0</v>
      </c>
      <c r="P237" s="173">
        <v>0</v>
      </c>
      <c r="Q237" s="173">
        <v>0</v>
      </c>
      <c r="R237" s="173">
        <v>0</v>
      </c>
      <c r="S237" s="173">
        <v>0</v>
      </c>
      <c r="T237" s="173">
        <v>0</v>
      </c>
      <c r="U237" s="173">
        <v>0</v>
      </c>
      <c r="V237" s="173">
        <v>0</v>
      </c>
      <c r="W237" s="173">
        <v>0</v>
      </c>
      <c r="X237" s="172">
        <v>0</v>
      </c>
      <c r="Y237" s="399">
        <v>14549.93</v>
      </c>
    </row>
    <row r="238" spans="2:25" x14ac:dyDescent="0.25">
      <c r="B238" s="169" t="s">
        <v>348</v>
      </c>
      <c r="C238" s="399" t="s">
        <v>1148</v>
      </c>
      <c r="D238" s="399" t="s">
        <v>1149</v>
      </c>
      <c r="E238" s="400" t="s">
        <v>1667</v>
      </c>
      <c r="F238" s="401" t="s">
        <v>688</v>
      </c>
      <c r="G238" s="173">
        <v>0</v>
      </c>
      <c r="H238" s="173">
        <v>0</v>
      </c>
      <c r="I238" s="173">
        <v>0</v>
      </c>
      <c r="J238" s="173">
        <v>0</v>
      </c>
      <c r="K238" s="173">
        <v>0</v>
      </c>
      <c r="L238" s="173">
        <v>0</v>
      </c>
      <c r="M238" s="173">
        <v>0</v>
      </c>
      <c r="N238" s="173">
        <v>0</v>
      </c>
      <c r="O238" s="173">
        <v>0</v>
      </c>
      <c r="P238" s="173">
        <v>0</v>
      </c>
      <c r="Q238" s="173">
        <v>0</v>
      </c>
      <c r="R238" s="173">
        <v>0</v>
      </c>
      <c r="S238" s="173">
        <v>0</v>
      </c>
      <c r="T238" s="173">
        <v>0</v>
      </c>
      <c r="U238" s="173">
        <v>0</v>
      </c>
      <c r="V238" s="173">
        <v>0</v>
      </c>
      <c r="W238" s="173">
        <v>0</v>
      </c>
      <c r="X238" s="172">
        <v>0</v>
      </c>
      <c r="Y238" s="399">
        <v>24870.020000000004</v>
      </c>
    </row>
    <row r="239" spans="2:25" x14ac:dyDescent="0.25">
      <c r="B239" s="169" t="s">
        <v>348</v>
      </c>
      <c r="C239" s="399" t="s">
        <v>1150</v>
      </c>
      <c r="D239" s="399" t="s">
        <v>1151</v>
      </c>
      <c r="E239" s="400" t="s">
        <v>1668</v>
      </c>
      <c r="F239" s="401" t="s">
        <v>689</v>
      </c>
      <c r="G239" s="173">
        <v>0</v>
      </c>
      <c r="H239" s="173">
        <v>0</v>
      </c>
      <c r="I239" s="173">
        <v>0</v>
      </c>
      <c r="J239" s="173">
        <v>0</v>
      </c>
      <c r="K239" s="173">
        <v>0</v>
      </c>
      <c r="L239" s="173">
        <v>0</v>
      </c>
      <c r="M239" s="173">
        <v>0</v>
      </c>
      <c r="N239" s="173">
        <v>15</v>
      </c>
      <c r="O239" s="173">
        <v>0</v>
      </c>
      <c r="P239" s="173">
        <v>0</v>
      </c>
      <c r="Q239" s="173">
        <v>0</v>
      </c>
      <c r="R239" s="173">
        <v>0</v>
      </c>
      <c r="S239" s="173">
        <v>0</v>
      </c>
      <c r="T239" s="173">
        <v>0</v>
      </c>
      <c r="U239" s="173">
        <v>0</v>
      </c>
      <c r="V239" s="173">
        <v>0</v>
      </c>
      <c r="W239" s="173">
        <v>0</v>
      </c>
      <c r="X239" s="172">
        <v>0</v>
      </c>
      <c r="Y239" s="399">
        <v>20700.739999999998</v>
      </c>
    </row>
    <row r="240" spans="2:25" x14ac:dyDescent="0.25">
      <c r="B240" s="169" t="s">
        <v>348</v>
      </c>
      <c r="C240" s="399" t="s">
        <v>1152</v>
      </c>
      <c r="D240" s="399" t="s">
        <v>1153</v>
      </c>
      <c r="E240" s="400" t="s">
        <v>1669</v>
      </c>
      <c r="F240" s="401" t="s">
        <v>355</v>
      </c>
      <c r="G240" s="173">
        <v>0</v>
      </c>
      <c r="H240" s="173">
        <v>0</v>
      </c>
      <c r="I240" s="173">
        <v>0</v>
      </c>
      <c r="J240" s="173">
        <v>0</v>
      </c>
      <c r="K240" s="173">
        <v>0</v>
      </c>
      <c r="L240" s="173">
        <v>0</v>
      </c>
      <c r="M240" s="173">
        <v>0</v>
      </c>
      <c r="N240" s="173">
        <v>17</v>
      </c>
      <c r="O240" s="173">
        <v>0</v>
      </c>
      <c r="P240" s="173">
        <v>0</v>
      </c>
      <c r="Q240" s="173">
        <v>0</v>
      </c>
      <c r="R240" s="173">
        <v>0</v>
      </c>
      <c r="S240" s="173">
        <v>0</v>
      </c>
      <c r="T240" s="173">
        <v>0</v>
      </c>
      <c r="U240" s="173">
        <v>0</v>
      </c>
      <c r="V240" s="173">
        <v>0</v>
      </c>
      <c r="W240" s="173">
        <v>0</v>
      </c>
      <c r="X240" s="172">
        <v>0</v>
      </c>
      <c r="Y240" s="399">
        <v>12594.41</v>
      </c>
    </row>
    <row r="241" spans="2:25" x14ac:dyDescent="0.25">
      <c r="B241" s="169" t="s">
        <v>348</v>
      </c>
      <c r="C241" s="399" t="s">
        <v>1154</v>
      </c>
      <c r="D241" s="399" t="s">
        <v>1155</v>
      </c>
      <c r="E241" s="400" t="s">
        <v>1670</v>
      </c>
      <c r="F241" s="401" t="s">
        <v>355</v>
      </c>
      <c r="G241" s="173">
        <v>0</v>
      </c>
      <c r="H241" s="173">
        <v>0</v>
      </c>
      <c r="I241" s="173">
        <v>0</v>
      </c>
      <c r="J241" s="173">
        <v>0</v>
      </c>
      <c r="K241" s="173">
        <v>0</v>
      </c>
      <c r="L241" s="173">
        <v>0</v>
      </c>
      <c r="M241" s="173">
        <v>0</v>
      </c>
      <c r="N241" s="173">
        <v>18</v>
      </c>
      <c r="O241" s="173">
        <v>0</v>
      </c>
      <c r="P241" s="173">
        <v>0</v>
      </c>
      <c r="Q241" s="173">
        <v>0</v>
      </c>
      <c r="R241" s="173">
        <v>0</v>
      </c>
      <c r="S241" s="173">
        <v>0</v>
      </c>
      <c r="T241" s="173">
        <v>0</v>
      </c>
      <c r="U241" s="173">
        <v>0</v>
      </c>
      <c r="V241" s="173">
        <v>0</v>
      </c>
      <c r="W241" s="173">
        <v>0</v>
      </c>
      <c r="X241" s="172">
        <v>0</v>
      </c>
      <c r="Y241" s="399">
        <v>46828.270000000004</v>
      </c>
    </row>
    <row r="242" spans="2:25" x14ac:dyDescent="0.25">
      <c r="B242" s="169" t="s">
        <v>348</v>
      </c>
      <c r="C242" s="399" t="s">
        <v>1156</v>
      </c>
      <c r="D242" s="399" t="s">
        <v>1157</v>
      </c>
      <c r="E242" s="400" t="s">
        <v>1671</v>
      </c>
      <c r="F242" s="401" t="s">
        <v>689</v>
      </c>
      <c r="G242" s="173">
        <v>0</v>
      </c>
      <c r="H242" s="173">
        <v>0</v>
      </c>
      <c r="I242" s="173">
        <v>0</v>
      </c>
      <c r="J242" s="173">
        <v>0</v>
      </c>
      <c r="K242" s="173">
        <v>0</v>
      </c>
      <c r="L242" s="173">
        <v>0</v>
      </c>
      <c r="M242" s="173">
        <v>0</v>
      </c>
      <c r="N242" s="173">
        <v>19</v>
      </c>
      <c r="O242" s="173">
        <v>0</v>
      </c>
      <c r="P242" s="173">
        <v>0</v>
      </c>
      <c r="Q242" s="173">
        <v>0</v>
      </c>
      <c r="R242" s="173">
        <v>0</v>
      </c>
      <c r="S242" s="173">
        <v>0</v>
      </c>
      <c r="T242" s="173">
        <v>0</v>
      </c>
      <c r="U242" s="173">
        <v>0</v>
      </c>
      <c r="V242" s="173">
        <v>0</v>
      </c>
      <c r="W242" s="173">
        <v>0</v>
      </c>
      <c r="X242" s="172">
        <v>0</v>
      </c>
      <c r="Y242" s="399">
        <v>14261.159999999998</v>
      </c>
    </row>
    <row r="243" spans="2:25" x14ac:dyDescent="0.25">
      <c r="B243" s="169" t="s">
        <v>348</v>
      </c>
      <c r="C243" s="399" t="s">
        <v>1158</v>
      </c>
      <c r="D243" s="399" t="s">
        <v>1159</v>
      </c>
      <c r="E243" s="400" t="s">
        <v>1672</v>
      </c>
      <c r="F243" s="401" t="s">
        <v>686</v>
      </c>
      <c r="G243" s="173">
        <v>0</v>
      </c>
      <c r="H243" s="173">
        <v>0</v>
      </c>
      <c r="I243" s="173">
        <v>0</v>
      </c>
      <c r="J243" s="173">
        <v>0</v>
      </c>
      <c r="K243" s="173">
        <v>0</v>
      </c>
      <c r="L243" s="173">
        <v>0</v>
      </c>
      <c r="M243" s="173">
        <v>0</v>
      </c>
      <c r="N243" s="173">
        <v>19</v>
      </c>
      <c r="O243" s="173">
        <v>0</v>
      </c>
      <c r="P243" s="173">
        <v>0</v>
      </c>
      <c r="Q243" s="173">
        <v>0</v>
      </c>
      <c r="R243" s="173">
        <v>0</v>
      </c>
      <c r="S243" s="173">
        <v>0</v>
      </c>
      <c r="T243" s="173">
        <v>0</v>
      </c>
      <c r="U243" s="173">
        <v>0</v>
      </c>
      <c r="V243" s="173">
        <v>0</v>
      </c>
      <c r="W243" s="173">
        <v>0</v>
      </c>
      <c r="X243" s="172">
        <v>0</v>
      </c>
      <c r="Y243" s="399">
        <v>12518.74</v>
      </c>
    </row>
    <row r="244" spans="2:25" x14ac:dyDescent="0.25">
      <c r="B244" s="169" t="s">
        <v>348</v>
      </c>
      <c r="C244" s="399" t="s">
        <v>1160</v>
      </c>
      <c r="D244" s="399" t="s">
        <v>1161</v>
      </c>
      <c r="E244" s="400" t="s">
        <v>1673</v>
      </c>
      <c r="F244" s="401" t="s">
        <v>689</v>
      </c>
      <c r="G244" s="173">
        <v>0</v>
      </c>
      <c r="H244" s="173">
        <v>0</v>
      </c>
      <c r="I244" s="173">
        <v>0</v>
      </c>
      <c r="J244" s="173">
        <v>0</v>
      </c>
      <c r="K244" s="173">
        <v>0</v>
      </c>
      <c r="L244" s="173">
        <v>0</v>
      </c>
      <c r="M244" s="173">
        <v>0</v>
      </c>
      <c r="N244" s="173">
        <v>0</v>
      </c>
      <c r="O244" s="173">
        <v>0</v>
      </c>
      <c r="P244" s="173">
        <v>0</v>
      </c>
      <c r="Q244" s="173">
        <v>0</v>
      </c>
      <c r="R244" s="173">
        <v>0</v>
      </c>
      <c r="S244" s="173">
        <v>0</v>
      </c>
      <c r="T244" s="173">
        <v>0</v>
      </c>
      <c r="U244" s="173">
        <v>0</v>
      </c>
      <c r="V244" s="173">
        <v>0</v>
      </c>
      <c r="W244" s="173">
        <v>0</v>
      </c>
      <c r="X244" s="172">
        <v>0</v>
      </c>
      <c r="Y244" s="399">
        <v>17255.479999999996</v>
      </c>
    </row>
    <row r="245" spans="2:25" x14ac:dyDescent="0.25">
      <c r="B245" s="169" t="s">
        <v>348</v>
      </c>
      <c r="C245" s="399" t="s">
        <v>1162</v>
      </c>
      <c r="D245" s="399" t="s">
        <v>1163</v>
      </c>
      <c r="E245" s="400" t="s">
        <v>1674</v>
      </c>
      <c r="F245" s="401" t="s">
        <v>688</v>
      </c>
      <c r="G245" s="173">
        <v>0</v>
      </c>
      <c r="H245" s="173">
        <v>0</v>
      </c>
      <c r="I245" s="173">
        <v>0</v>
      </c>
      <c r="J245" s="173">
        <v>0</v>
      </c>
      <c r="K245" s="173">
        <v>0</v>
      </c>
      <c r="L245" s="173">
        <v>0</v>
      </c>
      <c r="M245" s="173">
        <v>0</v>
      </c>
      <c r="N245" s="173">
        <v>24</v>
      </c>
      <c r="O245" s="173">
        <v>0</v>
      </c>
      <c r="P245" s="173">
        <v>0</v>
      </c>
      <c r="Q245" s="173">
        <v>0</v>
      </c>
      <c r="R245" s="173">
        <v>0</v>
      </c>
      <c r="S245" s="173">
        <v>0</v>
      </c>
      <c r="T245" s="173">
        <v>0</v>
      </c>
      <c r="U245" s="173">
        <v>0</v>
      </c>
      <c r="V245" s="173">
        <v>0</v>
      </c>
      <c r="W245" s="173">
        <v>0</v>
      </c>
      <c r="X245" s="172">
        <v>0</v>
      </c>
      <c r="Y245" s="399">
        <v>18487.93</v>
      </c>
    </row>
    <row r="246" spans="2:25" x14ac:dyDescent="0.25">
      <c r="B246" s="169" t="s">
        <v>348</v>
      </c>
      <c r="C246" s="399" t="s">
        <v>1164</v>
      </c>
      <c r="D246" s="399" t="s">
        <v>1165</v>
      </c>
      <c r="E246" s="400" t="s">
        <v>1675</v>
      </c>
      <c r="F246" s="401" t="s">
        <v>688</v>
      </c>
      <c r="G246" s="173">
        <v>0</v>
      </c>
      <c r="H246" s="173">
        <v>0</v>
      </c>
      <c r="I246" s="173">
        <v>0</v>
      </c>
      <c r="J246" s="173">
        <v>0</v>
      </c>
      <c r="K246" s="173">
        <v>0</v>
      </c>
      <c r="L246" s="173">
        <v>0</v>
      </c>
      <c r="M246" s="173">
        <v>0</v>
      </c>
      <c r="N246" s="173">
        <v>8</v>
      </c>
      <c r="O246" s="173">
        <v>0</v>
      </c>
      <c r="P246" s="173">
        <v>0</v>
      </c>
      <c r="Q246" s="173">
        <v>0</v>
      </c>
      <c r="R246" s="173">
        <v>0</v>
      </c>
      <c r="S246" s="173">
        <v>0</v>
      </c>
      <c r="T246" s="173">
        <v>0</v>
      </c>
      <c r="U246" s="173">
        <v>0</v>
      </c>
      <c r="V246" s="173">
        <v>0</v>
      </c>
      <c r="W246" s="173">
        <v>0</v>
      </c>
      <c r="X246" s="172">
        <v>0</v>
      </c>
      <c r="Y246" s="399">
        <v>5538.58</v>
      </c>
    </row>
    <row r="247" spans="2:25" x14ac:dyDescent="0.25">
      <c r="B247" s="169" t="s">
        <v>348</v>
      </c>
      <c r="C247" s="399" t="s">
        <v>1166</v>
      </c>
      <c r="D247" s="399" t="s">
        <v>1167</v>
      </c>
      <c r="E247" s="400" t="s">
        <v>1676</v>
      </c>
      <c r="F247" s="401" t="s">
        <v>689</v>
      </c>
      <c r="G247" s="173">
        <v>0</v>
      </c>
      <c r="H247" s="173">
        <v>0</v>
      </c>
      <c r="I247" s="173">
        <v>0</v>
      </c>
      <c r="J247" s="173">
        <v>0</v>
      </c>
      <c r="K247" s="173">
        <v>0</v>
      </c>
      <c r="L247" s="173">
        <v>0</v>
      </c>
      <c r="M247" s="173">
        <v>0</v>
      </c>
      <c r="N247" s="173">
        <v>20</v>
      </c>
      <c r="O247" s="173">
        <v>0</v>
      </c>
      <c r="P247" s="173">
        <v>0</v>
      </c>
      <c r="Q247" s="173">
        <v>0</v>
      </c>
      <c r="R247" s="173">
        <v>0</v>
      </c>
      <c r="S247" s="173">
        <v>0</v>
      </c>
      <c r="T247" s="173">
        <v>0</v>
      </c>
      <c r="U247" s="173">
        <v>0</v>
      </c>
      <c r="V247" s="173">
        <v>0</v>
      </c>
      <c r="W247" s="173">
        <v>0</v>
      </c>
      <c r="X247" s="172">
        <v>0</v>
      </c>
      <c r="Y247" s="399">
        <v>23894.910000000003</v>
      </c>
    </row>
    <row r="248" spans="2:25" x14ac:dyDescent="0.25">
      <c r="B248" s="169" t="s">
        <v>348</v>
      </c>
      <c r="C248" s="399" t="s">
        <v>1168</v>
      </c>
      <c r="D248" s="399" t="s">
        <v>1169</v>
      </c>
      <c r="E248" s="400" t="s">
        <v>1677</v>
      </c>
      <c r="F248" s="401" t="s">
        <v>355</v>
      </c>
      <c r="G248" s="173">
        <v>0</v>
      </c>
      <c r="H248" s="173">
        <v>0</v>
      </c>
      <c r="I248" s="173">
        <v>0</v>
      </c>
      <c r="J248" s="173">
        <v>0</v>
      </c>
      <c r="K248" s="173">
        <v>0</v>
      </c>
      <c r="L248" s="173">
        <v>0</v>
      </c>
      <c r="M248" s="173">
        <v>0</v>
      </c>
      <c r="N248" s="173">
        <v>2.8333333333333335</v>
      </c>
      <c r="O248" s="173">
        <v>0</v>
      </c>
      <c r="P248" s="173">
        <v>0</v>
      </c>
      <c r="Q248" s="173">
        <v>0</v>
      </c>
      <c r="R248" s="173">
        <v>0</v>
      </c>
      <c r="S248" s="173">
        <v>0</v>
      </c>
      <c r="T248" s="173">
        <v>0</v>
      </c>
      <c r="U248" s="173">
        <v>0</v>
      </c>
      <c r="V248" s="173">
        <v>0</v>
      </c>
      <c r="W248" s="173">
        <v>0</v>
      </c>
      <c r="X248" s="172">
        <v>0</v>
      </c>
      <c r="Y248" s="399">
        <v>16082.75</v>
      </c>
    </row>
    <row r="249" spans="2:25" x14ac:dyDescent="0.25">
      <c r="B249" s="169" t="s">
        <v>348</v>
      </c>
      <c r="C249" s="399" t="s">
        <v>1170</v>
      </c>
      <c r="D249" s="399" t="s">
        <v>1171</v>
      </c>
      <c r="E249" s="400" t="s">
        <v>1678</v>
      </c>
      <c r="F249" s="401" t="s">
        <v>355</v>
      </c>
      <c r="G249" s="173">
        <v>0</v>
      </c>
      <c r="H249" s="173">
        <v>0</v>
      </c>
      <c r="I249" s="173">
        <v>0</v>
      </c>
      <c r="J249" s="173">
        <v>0</v>
      </c>
      <c r="K249" s="173">
        <v>0</v>
      </c>
      <c r="L249" s="173">
        <v>0</v>
      </c>
      <c r="M249" s="173">
        <v>0</v>
      </c>
      <c r="N249" s="173">
        <v>20</v>
      </c>
      <c r="O249" s="173">
        <v>0</v>
      </c>
      <c r="P249" s="173">
        <v>0</v>
      </c>
      <c r="Q249" s="173">
        <v>0</v>
      </c>
      <c r="R249" s="173">
        <v>0</v>
      </c>
      <c r="S249" s="173">
        <v>0</v>
      </c>
      <c r="T249" s="173">
        <v>0</v>
      </c>
      <c r="U249" s="173">
        <v>0</v>
      </c>
      <c r="V249" s="173">
        <v>0</v>
      </c>
      <c r="W249" s="173">
        <v>0</v>
      </c>
      <c r="X249" s="172">
        <v>0</v>
      </c>
      <c r="Y249" s="399">
        <v>17971.23</v>
      </c>
    </row>
    <row r="250" spans="2:25" x14ac:dyDescent="0.25">
      <c r="B250" s="169" t="s">
        <v>348</v>
      </c>
      <c r="C250" s="399" t="s">
        <v>1172</v>
      </c>
      <c r="D250" s="399" t="s">
        <v>1173</v>
      </c>
      <c r="E250" s="400" t="s">
        <v>1679</v>
      </c>
      <c r="F250" s="401" t="s">
        <v>688</v>
      </c>
      <c r="G250" s="173">
        <v>0</v>
      </c>
      <c r="H250" s="173">
        <v>0</v>
      </c>
      <c r="I250" s="173">
        <v>0</v>
      </c>
      <c r="J250" s="173">
        <v>0</v>
      </c>
      <c r="K250" s="173">
        <v>0</v>
      </c>
      <c r="L250" s="173">
        <v>0</v>
      </c>
      <c r="M250" s="173">
        <v>0</v>
      </c>
      <c r="N250" s="173">
        <v>17</v>
      </c>
      <c r="O250" s="173">
        <v>0</v>
      </c>
      <c r="P250" s="173">
        <v>0</v>
      </c>
      <c r="Q250" s="173">
        <v>0</v>
      </c>
      <c r="R250" s="173">
        <v>0</v>
      </c>
      <c r="S250" s="173">
        <v>0</v>
      </c>
      <c r="T250" s="173">
        <v>0</v>
      </c>
      <c r="U250" s="173">
        <v>0</v>
      </c>
      <c r="V250" s="173">
        <v>0</v>
      </c>
      <c r="W250" s="173">
        <v>0</v>
      </c>
      <c r="X250" s="172">
        <v>0</v>
      </c>
      <c r="Y250" s="399">
        <v>21522.86</v>
      </c>
    </row>
    <row r="251" spans="2:25" x14ac:dyDescent="0.25">
      <c r="B251" s="169" t="s">
        <v>348</v>
      </c>
      <c r="C251" s="399" t="s">
        <v>1174</v>
      </c>
      <c r="D251" s="399" t="s">
        <v>1175</v>
      </c>
      <c r="E251" s="400" t="s">
        <v>1680</v>
      </c>
      <c r="F251" s="401" t="s">
        <v>688</v>
      </c>
      <c r="G251" s="173">
        <v>0</v>
      </c>
      <c r="H251" s="173">
        <v>0</v>
      </c>
      <c r="I251" s="173">
        <v>0</v>
      </c>
      <c r="J251" s="173">
        <v>0</v>
      </c>
      <c r="K251" s="173">
        <v>0</v>
      </c>
      <c r="L251" s="173">
        <v>0</v>
      </c>
      <c r="M251" s="173">
        <v>0</v>
      </c>
      <c r="N251" s="173">
        <v>18</v>
      </c>
      <c r="O251" s="173">
        <v>0</v>
      </c>
      <c r="P251" s="173">
        <v>0</v>
      </c>
      <c r="Q251" s="173">
        <v>0</v>
      </c>
      <c r="R251" s="173">
        <v>0</v>
      </c>
      <c r="S251" s="173">
        <v>0</v>
      </c>
      <c r="T251" s="173">
        <v>0</v>
      </c>
      <c r="U251" s="173">
        <v>0</v>
      </c>
      <c r="V251" s="173">
        <v>0</v>
      </c>
      <c r="W251" s="173">
        <v>0</v>
      </c>
      <c r="X251" s="172">
        <v>0</v>
      </c>
      <c r="Y251" s="399">
        <v>12852.910000000002</v>
      </c>
    </row>
    <row r="252" spans="2:25" x14ac:dyDescent="0.25">
      <c r="B252" s="169" t="s">
        <v>348</v>
      </c>
      <c r="C252" s="399" t="s">
        <v>1176</v>
      </c>
      <c r="D252" s="399" t="s">
        <v>1177</v>
      </c>
      <c r="E252" s="400" t="s">
        <v>1681</v>
      </c>
      <c r="F252" s="401" t="s">
        <v>690</v>
      </c>
      <c r="G252" s="173">
        <v>0</v>
      </c>
      <c r="H252" s="173">
        <v>0</v>
      </c>
      <c r="I252" s="173">
        <v>0</v>
      </c>
      <c r="J252" s="173">
        <v>0</v>
      </c>
      <c r="K252" s="173">
        <v>0</v>
      </c>
      <c r="L252" s="173">
        <v>0</v>
      </c>
      <c r="M252" s="173">
        <v>0</v>
      </c>
      <c r="N252" s="173">
        <v>0</v>
      </c>
      <c r="O252" s="173">
        <v>0</v>
      </c>
      <c r="P252" s="173">
        <v>0</v>
      </c>
      <c r="Q252" s="173">
        <v>0</v>
      </c>
      <c r="R252" s="173">
        <v>0</v>
      </c>
      <c r="S252" s="173">
        <v>0</v>
      </c>
      <c r="T252" s="173">
        <v>0</v>
      </c>
      <c r="U252" s="173">
        <v>0</v>
      </c>
      <c r="V252" s="173">
        <v>0</v>
      </c>
      <c r="W252" s="173">
        <v>0</v>
      </c>
      <c r="X252" s="172">
        <v>0</v>
      </c>
      <c r="Y252" s="399">
        <v>20950.7</v>
      </c>
    </row>
    <row r="253" spans="2:25" x14ac:dyDescent="0.25">
      <c r="B253" s="169" t="s">
        <v>348</v>
      </c>
      <c r="C253" s="399" t="s">
        <v>1178</v>
      </c>
      <c r="D253" s="399" t="s">
        <v>1179</v>
      </c>
      <c r="E253" s="400" t="s">
        <v>1682</v>
      </c>
      <c r="F253" s="401" t="s">
        <v>690</v>
      </c>
      <c r="G253" s="173">
        <v>0</v>
      </c>
      <c r="H253" s="173">
        <v>0</v>
      </c>
      <c r="I253" s="173">
        <v>0</v>
      </c>
      <c r="J253" s="173">
        <v>0</v>
      </c>
      <c r="K253" s="173">
        <v>0</v>
      </c>
      <c r="L253" s="173">
        <v>0</v>
      </c>
      <c r="M253" s="173">
        <v>0</v>
      </c>
      <c r="N253" s="173">
        <v>12</v>
      </c>
      <c r="O253" s="173">
        <v>0</v>
      </c>
      <c r="P253" s="173">
        <v>0</v>
      </c>
      <c r="Q253" s="173">
        <v>0</v>
      </c>
      <c r="R253" s="173">
        <v>0</v>
      </c>
      <c r="S253" s="173">
        <v>0</v>
      </c>
      <c r="T253" s="173">
        <v>0</v>
      </c>
      <c r="U253" s="173">
        <v>0</v>
      </c>
      <c r="V253" s="173">
        <v>0</v>
      </c>
      <c r="W253" s="173">
        <v>0</v>
      </c>
      <c r="X253" s="172">
        <v>0</v>
      </c>
      <c r="Y253" s="399">
        <v>13898.410000000002</v>
      </c>
    </row>
    <row r="254" spans="2:25" x14ac:dyDescent="0.25">
      <c r="B254" s="169" t="s">
        <v>348</v>
      </c>
      <c r="C254" s="399" t="s">
        <v>1180</v>
      </c>
      <c r="D254" s="399" t="s">
        <v>1181</v>
      </c>
      <c r="E254" s="400" t="s">
        <v>1683</v>
      </c>
      <c r="F254" s="401" t="s">
        <v>689</v>
      </c>
      <c r="G254" s="173">
        <v>0</v>
      </c>
      <c r="H254" s="173">
        <v>0</v>
      </c>
      <c r="I254" s="173">
        <v>0</v>
      </c>
      <c r="J254" s="173">
        <v>0</v>
      </c>
      <c r="K254" s="173">
        <v>0</v>
      </c>
      <c r="L254" s="173">
        <v>0</v>
      </c>
      <c r="M254" s="173">
        <v>0</v>
      </c>
      <c r="N254" s="173">
        <v>20</v>
      </c>
      <c r="O254" s="173">
        <v>0</v>
      </c>
      <c r="P254" s="173">
        <v>0</v>
      </c>
      <c r="Q254" s="173">
        <v>0</v>
      </c>
      <c r="R254" s="173">
        <v>0</v>
      </c>
      <c r="S254" s="173">
        <v>0</v>
      </c>
      <c r="T254" s="173">
        <v>0</v>
      </c>
      <c r="U254" s="173">
        <v>0</v>
      </c>
      <c r="V254" s="173">
        <v>0</v>
      </c>
      <c r="W254" s="173">
        <v>0</v>
      </c>
      <c r="X254" s="172">
        <v>0</v>
      </c>
      <c r="Y254" s="399">
        <v>12508.699999999999</v>
      </c>
    </row>
    <row r="255" spans="2:25" x14ac:dyDescent="0.25">
      <c r="B255" s="169" t="s">
        <v>348</v>
      </c>
      <c r="C255" s="399" t="s">
        <v>1182</v>
      </c>
      <c r="D255" s="399" t="s">
        <v>1183</v>
      </c>
      <c r="E255" s="400" t="s">
        <v>1684</v>
      </c>
      <c r="F255" s="401" t="s">
        <v>688</v>
      </c>
      <c r="G255" s="173">
        <v>0</v>
      </c>
      <c r="H255" s="173">
        <v>0</v>
      </c>
      <c r="I255" s="173">
        <v>0</v>
      </c>
      <c r="J255" s="173">
        <v>0</v>
      </c>
      <c r="K255" s="173">
        <v>0</v>
      </c>
      <c r="L255" s="173">
        <v>0</v>
      </c>
      <c r="M255" s="173">
        <v>0</v>
      </c>
      <c r="N255" s="173">
        <v>16</v>
      </c>
      <c r="O255" s="173">
        <v>0</v>
      </c>
      <c r="P255" s="173">
        <v>0</v>
      </c>
      <c r="Q255" s="173">
        <v>0</v>
      </c>
      <c r="R255" s="173">
        <v>0</v>
      </c>
      <c r="S255" s="173">
        <v>0</v>
      </c>
      <c r="T255" s="173">
        <v>0</v>
      </c>
      <c r="U255" s="173">
        <v>0</v>
      </c>
      <c r="V255" s="173">
        <v>0</v>
      </c>
      <c r="W255" s="173">
        <v>0</v>
      </c>
      <c r="X255" s="172">
        <v>0</v>
      </c>
      <c r="Y255" s="399">
        <v>23519.9</v>
      </c>
    </row>
    <row r="256" spans="2:25" x14ac:dyDescent="0.25">
      <c r="B256" s="169" t="s">
        <v>348</v>
      </c>
      <c r="C256" s="399" t="s">
        <v>1184</v>
      </c>
      <c r="D256" s="399" t="s">
        <v>1185</v>
      </c>
      <c r="E256" s="400" t="s">
        <v>1685</v>
      </c>
      <c r="F256" s="401" t="s">
        <v>688</v>
      </c>
      <c r="G256" s="173">
        <v>0</v>
      </c>
      <c r="H256" s="173">
        <v>0</v>
      </c>
      <c r="I256" s="173">
        <v>0</v>
      </c>
      <c r="J256" s="173">
        <v>0</v>
      </c>
      <c r="K256" s="173">
        <v>0</v>
      </c>
      <c r="L256" s="173">
        <v>0</v>
      </c>
      <c r="M256" s="173">
        <v>0</v>
      </c>
      <c r="N256" s="173">
        <v>18</v>
      </c>
      <c r="O256" s="173">
        <v>0</v>
      </c>
      <c r="P256" s="173">
        <v>0</v>
      </c>
      <c r="Q256" s="173">
        <v>0</v>
      </c>
      <c r="R256" s="173">
        <v>0</v>
      </c>
      <c r="S256" s="173">
        <v>0</v>
      </c>
      <c r="T256" s="173">
        <v>0</v>
      </c>
      <c r="U256" s="173">
        <v>0</v>
      </c>
      <c r="V256" s="173">
        <v>0</v>
      </c>
      <c r="W256" s="173">
        <v>0</v>
      </c>
      <c r="X256" s="172">
        <v>0</v>
      </c>
      <c r="Y256" s="399">
        <v>29637.09</v>
      </c>
    </row>
    <row r="257" spans="2:25" x14ac:dyDescent="0.25">
      <c r="B257" s="169" t="s">
        <v>348</v>
      </c>
      <c r="C257" s="399" t="s">
        <v>1186</v>
      </c>
      <c r="D257" s="399" t="s">
        <v>1187</v>
      </c>
      <c r="E257" s="400" t="s">
        <v>1686</v>
      </c>
      <c r="F257" s="401" t="s">
        <v>689</v>
      </c>
      <c r="G257" s="173">
        <v>0</v>
      </c>
      <c r="H257" s="173">
        <v>0</v>
      </c>
      <c r="I257" s="173">
        <v>0</v>
      </c>
      <c r="J257" s="173">
        <v>0</v>
      </c>
      <c r="K257" s="173">
        <v>0</v>
      </c>
      <c r="L257" s="173">
        <v>0</v>
      </c>
      <c r="M257" s="173">
        <v>0</v>
      </c>
      <c r="N257" s="173">
        <v>18</v>
      </c>
      <c r="O257" s="173">
        <v>0</v>
      </c>
      <c r="P257" s="173">
        <v>0</v>
      </c>
      <c r="Q257" s="173">
        <v>0</v>
      </c>
      <c r="R257" s="173">
        <v>0</v>
      </c>
      <c r="S257" s="173">
        <v>0</v>
      </c>
      <c r="T257" s="173">
        <v>0</v>
      </c>
      <c r="U257" s="173">
        <v>0</v>
      </c>
      <c r="V257" s="173">
        <v>0</v>
      </c>
      <c r="W257" s="173">
        <v>0</v>
      </c>
      <c r="X257" s="172">
        <v>0</v>
      </c>
      <c r="Y257" s="399">
        <v>16801.52</v>
      </c>
    </row>
    <row r="258" spans="2:25" x14ac:dyDescent="0.25">
      <c r="B258" s="169" t="s">
        <v>348</v>
      </c>
      <c r="C258" s="399" t="s">
        <v>1188</v>
      </c>
      <c r="D258" s="399" t="s">
        <v>1189</v>
      </c>
      <c r="E258" s="400" t="s">
        <v>1687</v>
      </c>
      <c r="F258" s="401" t="s">
        <v>689</v>
      </c>
      <c r="G258" s="173">
        <v>0</v>
      </c>
      <c r="H258" s="173">
        <v>0</v>
      </c>
      <c r="I258" s="173">
        <v>0</v>
      </c>
      <c r="J258" s="173">
        <v>0</v>
      </c>
      <c r="K258" s="173">
        <v>0</v>
      </c>
      <c r="L258" s="173">
        <v>0</v>
      </c>
      <c r="M258" s="173">
        <v>0</v>
      </c>
      <c r="N258" s="173">
        <v>20</v>
      </c>
      <c r="O258" s="173">
        <v>0</v>
      </c>
      <c r="P258" s="173">
        <v>0</v>
      </c>
      <c r="Q258" s="173">
        <v>0</v>
      </c>
      <c r="R258" s="173">
        <v>0</v>
      </c>
      <c r="S258" s="173">
        <v>0</v>
      </c>
      <c r="T258" s="173">
        <v>0</v>
      </c>
      <c r="U258" s="173">
        <v>0</v>
      </c>
      <c r="V258" s="173">
        <v>0</v>
      </c>
      <c r="W258" s="173">
        <v>0</v>
      </c>
      <c r="X258" s="172">
        <v>0</v>
      </c>
      <c r="Y258" s="399">
        <v>5737.33</v>
      </c>
    </row>
    <row r="259" spans="2:25" x14ac:dyDescent="0.25">
      <c r="B259" s="169" t="s">
        <v>348</v>
      </c>
      <c r="C259" s="399" t="s">
        <v>1190</v>
      </c>
      <c r="D259" s="399" t="s">
        <v>1191</v>
      </c>
      <c r="E259" s="400" t="s">
        <v>1688</v>
      </c>
      <c r="F259" s="401" t="s">
        <v>689</v>
      </c>
      <c r="G259" s="173">
        <v>0</v>
      </c>
      <c r="H259" s="173">
        <v>0</v>
      </c>
      <c r="I259" s="173">
        <v>0</v>
      </c>
      <c r="J259" s="173">
        <v>0</v>
      </c>
      <c r="K259" s="173">
        <v>0</v>
      </c>
      <c r="L259" s="173">
        <v>0</v>
      </c>
      <c r="M259" s="173">
        <v>0</v>
      </c>
      <c r="N259" s="173">
        <v>19</v>
      </c>
      <c r="O259" s="173">
        <v>0</v>
      </c>
      <c r="P259" s="173">
        <v>0</v>
      </c>
      <c r="Q259" s="173">
        <v>0</v>
      </c>
      <c r="R259" s="173">
        <v>0</v>
      </c>
      <c r="S259" s="173">
        <v>0</v>
      </c>
      <c r="T259" s="173">
        <v>0</v>
      </c>
      <c r="U259" s="173">
        <v>0</v>
      </c>
      <c r="V259" s="173">
        <v>0</v>
      </c>
      <c r="W259" s="173">
        <v>0</v>
      </c>
      <c r="X259" s="172">
        <v>0</v>
      </c>
      <c r="Y259" s="399">
        <v>15878.02</v>
      </c>
    </row>
    <row r="260" spans="2:25" x14ac:dyDescent="0.25">
      <c r="B260" s="169" t="s">
        <v>348</v>
      </c>
      <c r="C260" s="399" t="s">
        <v>1192</v>
      </c>
      <c r="D260" s="399" t="s">
        <v>1193</v>
      </c>
      <c r="E260" s="400" t="s">
        <v>1689</v>
      </c>
      <c r="F260" s="401" t="s">
        <v>355</v>
      </c>
      <c r="G260" s="173">
        <v>0</v>
      </c>
      <c r="H260" s="173">
        <v>0</v>
      </c>
      <c r="I260" s="173">
        <v>0</v>
      </c>
      <c r="J260" s="173">
        <v>0</v>
      </c>
      <c r="K260" s="173">
        <v>0</v>
      </c>
      <c r="L260" s="173">
        <v>0</v>
      </c>
      <c r="M260" s="173">
        <v>0</v>
      </c>
      <c r="N260" s="173">
        <v>18</v>
      </c>
      <c r="O260" s="173">
        <v>0</v>
      </c>
      <c r="P260" s="173">
        <v>0</v>
      </c>
      <c r="Q260" s="173">
        <v>0</v>
      </c>
      <c r="R260" s="173">
        <v>0</v>
      </c>
      <c r="S260" s="173">
        <v>0</v>
      </c>
      <c r="T260" s="173">
        <v>0</v>
      </c>
      <c r="U260" s="173">
        <v>0</v>
      </c>
      <c r="V260" s="173">
        <v>0</v>
      </c>
      <c r="W260" s="173">
        <v>0</v>
      </c>
      <c r="X260" s="172">
        <v>0</v>
      </c>
      <c r="Y260" s="399">
        <v>29704.55</v>
      </c>
    </row>
    <row r="261" spans="2:25" x14ac:dyDescent="0.25">
      <c r="B261" s="169" t="s">
        <v>348</v>
      </c>
      <c r="C261" s="399" t="s">
        <v>1194</v>
      </c>
      <c r="D261" s="399" t="s">
        <v>1195</v>
      </c>
      <c r="E261" s="400" t="s">
        <v>1690</v>
      </c>
      <c r="F261" s="401" t="s">
        <v>688</v>
      </c>
      <c r="G261" s="173">
        <v>0</v>
      </c>
      <c r="H261" s="173">
        <v>0</v>
      </c>
      <c r="I261" s="173">
        <v>0</v>
      </c>
      <c r="J261" s="173">
        <v>0</v>
      </c>
      <c r="K261" s="173">
        <v>0</v>
      </c>
      <c r="L261" s="173">
        <v>0</v>
      </c>
      <c r="M261" s="173">
        <v>0</v>
      </c>
      <c r="N261" s="173">
        <v>9</v>
      </c>
      <c r="O261" s="173">
        <v>0</v>
      </c>
      <c r="P261" s="173">
        <v>0</v>
      </c>
      <c r="Q261" s="173">
        <v>0</v>
      </c>
      <c r="R261" s="173">
        <v>0</v>
      </c>
      <c r="S261" s="173">
        <v>0</v>
      </c>
      <c r="T261" s="173">
        <v>0</v>
      </c>
      <c r="U261" s="173">
        <v>0</v>
      </c>
      <c r="V261" s="173">
        <v>0</v>
      </c>
      <c r="W261" s="173">
        <v>0</v>
      </c>
      <c r="X261" s="172">
        <v>0</v>
      </c>
      <c r="Y261" s="399">
        <v>22533.14</v>
      </c>
    </row>
    <row r="262" spans="2:25" x14ac:dyDescent="0.25">
      <c r="B262" s="169" t="s">
        <v>348</v>
      </c>
      <c r="C262" s="399" t="s">
        <v>1196</v>
      </c>
      <c r="D262" s="399" t="s">
        <v>1197</v>
      </c>
      <c r="E262" s="400" t="s">
        <v>1691</v>
      </c>
      <c r="F262" s="401" t="s">
        <v>690</v>
      </c>
      <c r="G262" s="173">
        <v>0</v>
      </c>
      <c r="H262" s="173">
        <v>0</v>
      </c>
      <c r="I262" s="173">
        <v>0</v>
      </c>
      <c r="J262" s="173">
        <v>0</v>
      </c>
      <c r="K262" s="173">
        <v>0</v>
      </c>
      <c r="L262" s="173">
        <v>0</v>
      </c>
      <c r="M262" s="173">
        <v>0</v>
      </c>
      <c r="N262" s="173">
        <v>0</v>
      </c>
      <c r="O262" s="173">
        <v>0</v>
      </c>
      <c r="P262" s="173">
        <v>0</v>
      </c>
      <c r="Q262" s="173">
        <v>0</v>
      </c>
      <c r="R262" s="173">
        <v>0</v>
      </c>
      <c r="S262" s="173">
        <v>0</v>
      </c>
      <c r="T262" s="173">
        <v>0</v>
      </c>
      <c r="U262" s="173">
        <v>0</v>
      </c>
      <c r="V262" s="173">
        <v>0</v>
      </c>
      <c r="W262" s="173">
        <v>0</v>
      </c>
      <c r="X262" s="172">
        <v>0</v>
      </c>
      <c r="Y262" s="399">
        <v>19038.939999999999</v>
      </c>
    </row>
    <row r="263" spans="2:25" x14ac:dyDescent="0.25">
      <c r="B263" s="169" t="s">
        <v>348</v>
      </c>
      <c r="C263" s="399" t="s">
        <v>1198</v>
      </c>
      <c r="D263" s="399" t="s">
        <v>1199</v>
      </c>
      <c r="E263" s="400" t="s">
        <v>1692</v>
      </c>
      <c r="F263" s="401" t="s">
        <v>355</v>
      </c>
      <c r="G263" s="173">
        <v>0</v>
      </c>
      <c r="H263" s="173">
        <v>0</v>
      </c>
      <c r="I263" s="173">
        <v>0</v>
      </c>
      <c r="J263" s="173">
        <v>0</v>
      </c>
      <c r="K263" s="173">
        <v>0</v>
      </c>
      <c r="L263" s="173">
        <v>0</v>
      </c>
      <c r="M263" s="173">
        <v>0</v>
      </c>
      <c r="N263" s="173">
        <v>20</v>
      </c>
      <c r="O263" s="173">
        <v>0</v>
      </c>
      <c r="P263" s="173">
        <v>0</v>
      </c>
      <c r="Q263" s="173">
        <v>0</v>
      </c>
      <c r="R263" s="173">
        <v>0</v>
      </c>
      <c r="S263" s="173">
        <v>0</v>
      </c>
      <c r="T263" s="173">
        <v>0</v>
      </c>
      <c r="U263" s="173">
        <v>0</v>
      </c>
      <c r="V263" s="173">
        <v>0</v>
      </c>
      <c r="W263" s="173">
        <v>0</v>
      </c>
      <c r="X263" s="172">
        <v>0</v>
      </c>
      <c r="Y263" s="399">
        <v>11954.420000000002</v>
      </c>
    </row>
    <row r="264" spans="2:25" x14ac:dyDescent="0.25">
      <c r="B264" s="169" t="s">
        <v>348</v>
      </c>
      <c r="C264" s="399" t="s">
        <v>1200</v>
      </c>
      <c r="D264" s="399" t="s">
        <v>1201</v>
      </c>
      <c r="E264" s="400" t="s">
        <v>1693</v>
      </c>
      <c r="F264" s="401" t="s">
        <v>688</v>
      </c>
      <c r="G264" s="173">
        <v>0</v>
      </c>
      <c r="H264" s="173">
        <v>0</v>
      </c>
      <c r="I264" s="173">
        <v>0</v>
      </c>
      <c r="J264" s="173">
        <v>0</v>
      </c>
      <c r="K264" s="173">
        <v>0</v>
      </c>
      <c r="L264" s="173">
        <v>0</v>
      </c>
      <c r="M264" s="173">
        <v>0</v>
      </c>
      <c r="N264" s="173">
        <v>6</v>
      </c>
      <c r="O264" s="173">
        <v>0</v>
      </c>
      <c r="P264" s="173">
        <v>0</v>
      </c>
      <c r="Q264" s="173">
        <v>0</v>
      </c>
      <c r="R264" s="173">
        <v>0</v>
      </c>
      <c r="S264" s="173">
        <v>0</v>
      </c>
      <c r="T264" s="173">
        <v>0</v>
      </c>
      <c r="U264" s="173">
        <v>0</v>
      </c>
      <c r="V264" s="173">
        <v>0</v>
      </c>
      <c r="W264" s="173">
        <v>0</v>
      </c>
      <c r="X264" s="172">
        <v>0</v>
      </c>
      <c r="Y264" s="399">
        <v>22692.7</v>
      </c>
    </row>
    <row r="265" spans="2:25" x14ac:dyDescent="0.25">
      <c r="B265" s="169" t="s">
        <v>348</v>
      </c>
      <c r="C265" s="399" t="s">
        <v>1202</v>
      </c>
      <c r="D265" s="399" t="s">
        <v>1203</v>
      </c>
      <c r="E265" s="400" t="s">
        <v>1694</v>
      </c>
      <c r="F265" s="401" t="s">
        <v>686</v>
      </c>
      <c r="G265" s="173">
        <v>0</v>
      </c>
      <c r="H265" s="173">
        <v>0</v>
      </c>
      <c r="I265" s="173">
        <v>0</v>
      </c>
      <c r="J265" s="173">
        <v>0</v>
      </c>
      <c r="K265" s="173">
        <v>0</v>
      </c>
      <c r="L265" s="173">
        <v>0</v>
      </c>
      <c r="M265" s="173">
        <v>0</v>
      </c>
      <c r="N265" s="173">
        <v>20</v>
      </c>
      <c r="O265" s="173">
        <v>0</v>
      </c>
      <c r="P265" s="173">
        <v>0</v>
      </c>
      <c r="Q265" s="173">
        <v>0</v>
      </c>
      <c r="R265" s="173">
        <v>0</v>
      </c>
      <c r="S265" s="173">
        <v>0</v>
      </c>
      <c r="T265" s="173">
        <v>0</v>
      </c>
      <c r="U265" s="173">
        <v>0</v>
      </c>
      <c r="V265" s="173">
        <v>0</v>
      </c>
      <c r="W265" s="173">
        <v>0</v>
      </c>
      <c r="X265" s="172">
        <v>0</v>
      </c>
      <c r="Y265" s="399">
        <v>17410.150000000001</v>
      </c>
    </row>
    <row r="266" spans="2:25" x14ac:dyDescent="0.25">
      <c r="B266" s="169" t="s">
        <v>348</v>
      </c>
      <c r="C266" s="399" t="s">
        <v>1204</v>
      </c>
      <c r="D266" s="399" t="s">
        <v>1205</v>
      </c>
      <c r="E266" s="400" t="s">
        <v>1695</v>
      </c>
      <c r="F266" s="401" t="s">
        <v>686</v>
      </c>
      <c r="G266" s="173">
        <v>0</v>
      </c>
      <c r="H266" s="173">
        <v>0</v>
      </c>
      <c r="I266" s="173">
        <v>0</v>
      </c>
      <c r="J266" s="173">
        <v>0</v>
      </c>
      <c r="K266" s="173">
        <v>0</v>
      </c>
      <c r="L266" s="173">
        <v>0</v>
      </c>
      <c r="M266" s="173">
        <v>0</v>
      </c>
      <c r="N266" s="173">
        <v>40</v>
      </c>
      <c r="O266" s="173">
        <v>0</v>
      </c>
      <c r="P266" s="173">
        <v>0</v>
      </c>
      <c r="Q266" s="173">
        <v>0</v>
      </c>
      <c r="R266" s="173">
        <v>0</v>
      </c>
      <c r="S266" s="173">
        <v>0</v>
      </c>
      <c r="T266" s="173">
        <v>0</v>
      </c>
      <c r="U266" s="173">
        <v>0</v>
      </c>
      <c r="V266" s="173">
        <v>0</v>
      </c>
      <c r="W266" s="173">
        <v>0</v>
      </c>
      <c r="X266" s="172">
        <v>0</v>
      </c>
      <c r="Y266" s="399">
        <v>28831.88</v>
      </c>
    </row>
    <row r="267" spans="2:25" x14ac:dyDescent="0.25">
      <c r="B267" s="169" t="s">
        <v>348</v>
      </c>
      <c r="C267" s="399" t="s">
        <v>1206</v>
      </c>
      <c r="D267" s="399" t="s">
        <v>1207</v>
      </c>
      <c r="E267" s="400" t="s">
        <v>1696</v>
      </c>
      <c r="F267" s="401" t="s">
        <v>688</v>
      </c>
      <c r="G267" s="173">
        <v>0</v>
      </c>
      <c r="H267" s="173">
        <v>0</v>
      </c>
      <c r="I267" s="173">
        <v>0</v>
      </c>
      <c r="J267" s="173">
        <v>0</v>
      </c>
      <c r="K267" s="173">
        <v>0</v>
      </c>
      <c r="L267" s="173">
        <v>0</v>
      </c>
      <c r="M267" s="173">
        <v>0</v>
      </c>
      <c r="N267" s="173">
        <v>20</v>
      </c>
      <c r="O267" s="173">
        <v>0</v>
      </c>
      <c r="P267" s="173">
        <v>0</v>
      </c>
      <c r="Q267" s="173">
        <v>0</v>
      </c>
      <c r="R267" s="173">
        <v>0</v>
      </c>
      <c r="S267" s="173">
        <v>0</v>
      </c>
      <c r="T267" s="173">
        <v>0</v>
      </c>
      <c r="U267" s="173">
        <v>0</v>
      </c>
      <c r="V267" s="173">
        <v>0</v>
      </c>
      <c r="W267" s="173">
        <v>0</v>
      </c>
      <c r="X267" s="172">
        <v>0</v>
      </c>
      <c r="Y267" s="399">
        <v>24132.54</v>
      </c>
    </row>
    <row r="268" spans="2:25" x14ac:dyDescent="0.25">
      <c r="B268" s="169" t="s">
        <v>348</v>
      </c>
      <c r="C268" s="399" t="s">
        <v>1208</v>
      </c>
      <c r="D268" s="399" t="s">
        <v>1209</v>
      </c>
      <c r="E268" s="400" t="s">
        <v>1697</v>
      </c>
      <c r="F268" s="401" t="s">
        <v>689</v>
      </c>
      <c r="G268" s="173">
        <v>0</v>
      </c>
      <c r="H268" s="173">
        <v>0</v>
      </c>
      <c r="I268" s="173">
        <v>0</v>
      </c>
      <c r="J268" s="173">
        <v>0</v>
      </c>
      <c r="K268" s="173">
        <v>0</v>
      </c>
      <c r="L268" s="173">
        <v>0</v>
      </c>
      <c r="M268" s="173">
        <v>0</v>
      </c>
      <c r="N268" s="173">
        <v>14</v>
      </c>
      <c r="O268" s="173">
        <v>0</v>
      </c>
      <c r="P268" s="173">
        <v>0</v>
      </c>
      <c r="Q268" s="173">
        <v>0</v>
      </c>
      <c r="R268" s="173">
        <v>0</v>
      </c>
      <c r="S268" s="173">
        <v>0</v>
      </c>
      <c r="T268" s="173">
        <v>0</v>
      </c>
      <c r="U268" s="173">
        <v>0</v>
      </c>
      <c r="V268" s="173">
        <v>0</v>
      </c>
      <c r="W268" s="173">
        <v>0</v>
      </c>
      <c r="X268" s="172">
        <v>0</v>
      </c>
      <c r="Y268" s="399">
        <v>4940.57</v>
      </c>
    </row>
    <row r="269" spans="2:25" x14ac:dyDescent="0.25">
      <c r="B269" s="169" t="s">
        <v>348</v>
      </c>
      <c r="C269" s="399" t="s">
        <v>1210</v>
      </c>
      <c r="D269" s="399" t="s">
        <v>1211</v>
      </c>
      <c r="E269" s="400" t="s">
        <v>1698</v>
      </c>
      <c r="F269" s="401" t="s">
        <v>689</v>
      </c>
      <c r="G269" s="173">
        <v>0</v>
      </c>
      <c r="H269" s="173">
        <v>0</v>
      </c>
      <c r="I269" s="173">
        <v>0</v>
      </c>
      <c r="J269" s="173">
        <v>0</v>
      </c>
      <c r="K269" s="173">
        <v>0</v>
      </c>
      <c r="L269" s="173">
        <v>0</v>
      </c>
      <c r="M269" s="173">
        <v>0</v>
      </c>
      <c r="N269" s="173">
        <v>18</v>
      </c>
      <c r="O269" s="173">
        <v>0</v>
      </c>
      <c r="P269" s="173">
        <v>0</v>
      </c>
      <c r="Q269" s="173">
        <v>0</v>
      </c>
      <c r="R269" s="173">
        <v>0</v>
      </c>
      <c r="S269" s="173">
        <v>0</v>
      </c>
      <c r="T269" s="173">
        <v>0</v>
      </c>
      <c r="U269" s="173">
        <v>0</v>
      </c>
      <c r="V269" s="173">
        <v>0</v>
      </c>
      <c r="W269" s="173">
        <v>0</v>
      </c>
      <c r="X269" s="172">
        <v>0</v>
      </c>
      <c r="Y269" s="399">
        <v>13865.81</v>
      </c>
    </row>
    <row r="270" spans="2:25" x14ac:dyDescent="0.25">
      <c r="B270" s="169" t="s">
        <v>348</v>
      </c>
      <c r="C270" s="399" t="s">
        <v>1212</v>
      </c>
      <c r="D270" s="399" t="s">
        <v>1213</v>
      </c>
      <c r="E270" s="400" t="s">
        <v>1699</v>
      </c>
      <c r="F270" s="401" t="s">
        <v>690</v>
      </c>
      <c r="G270" s="173">
        <v>0</v>
      </c>
      <c r="H270" s="173">
        <v>0</v>
      </c>
      <c r="I270" s="173">
        <v>0</v>
      </c>
      <c r="J270" s="173">
        <v>0</v>
      </c>
      <c r="K270" s="173">
        <v>0</v>
      </c>
      <c r="L270" s="173">
        <v>0</v>
      </c>
      <c r="M270" s="173">
        <v>0</v>
      </c>
      <c r="N270" s="173">
        <v>0</v>
      </c>
      <c r="O270" s="173">
        <v>0</v>
      </c>
      <c r="P270" s="173">
        <v>0</v>
      </c>
      <c r="Q270" s="173">
        <v>0</v>
      </c>
      <c r="R270" s="173">
        <v>0</v>
      </c>
      <c r="S270" s="173">
        <v>0</v>
      </c>
      <c r="T270" s="173">
        <v>0</v>
      </c>
      <c r="U270" s="173">
        <v>0</v>
      </c>
      <c r="V270" s="173">
        <v>0</v>
      </c>
      <c r="W270" s="173">
        <v>0</v>
      </c>
      <c r="X270" s="172">
        <v>0</v>
      </c>
      <c r="Y270" s="399">
        <v>24033.120000000003</v>
      </c>
    </row>
    <row r="271" spans="2:25" x14ac:dyDescent="0.25">
      <c r="B271" s="169" t="s">
        <v>348</v>
      </c>
      <c r="C271" s="399" t="s">
        <v>1214</v>
      </c>
      <c r="D271" s="399" t="s">
        <v>1215</v>
      </c>
      <c r="E271" s="400" t="s">
        <v>1700</v>
      </c>
      <c r="F271" s="401" t="s">
        <v>690</v>
      </c>
      <c r="G271" s="173">
        <v>0</v>
      </c>
      <c r="H271" s="173">
        <v>0</v>
      </c>
      <c r="I271" s="173">
        <v>0</v>
      </c>
      <c r="J271" s="173">
        <v>0</v>
      </c>
      <c r="K271" s="173">
        <v>0</v>
      </c>
      <c r="L271" s="173">
        <v>0</v>
      </c>
      <c r="M271" s="173">
        <v>0</v>
      </c>
      <c r="N271" s="173">
        <v>20</v>
      </c>
      <c r="O271" s="173">
        <v>0</v>
      </c>
      <c r="P271" s="173">
        <v>0</v>
      </c>
      <c r="Q271" s="173">
        <v>0</v>
      </c>
      <c r="R271" s="173">
        <v>0</v>
      </c>
      <c r="S271" s="173">
        <v>0</v>
      </c>
      <c r="T271" s="173">
        <v>0</v>
      </c>
      <c r="U271" s="173">
        <v>0</v>
      </c>
      <c r="V271" s="173">
        <v>0</v>
      </c>
      <c r="W271" s="173">
        <v>0</v>
      </c>
      <c r="X271" s="172">
        <v>0</v>
      </c>
      <c r="Y271" s="399">
        <v>20243.34</v>
      </c>
    </row>
    <row r="272" spans="2:25" x14ac:dyDescent="0.25">
      <c r="B272" s="169" t="s">
        <v>348</v>
      </c>
      <c r="C272" s="399" t="s">
        <v>1216</v>
      </c>
      <c r="D272" s="399" t="s">
        <v>1217</v>
      </c>
      <c r="E272" s="400" t="s">
        <v>1701</v>
      </c>
      <c r="F272" s="401" t="s">
        <v>688</v>
      </c>
      <c r="G272" s="173">
        <v>0</v>
      </c>
      <c r="H272" s="173">
        <v>0</v>
      </c>
      <c r="I272" s="173">
        <v>0</v>
      </c>
      <c r="J272" s="173">
        <v>0</v>
      </c>
      <c r="K272" s="173">
        <v>0</v>
      </c>
      <c r="L272" s="173">
        <v>0</v>
      </c>
      <c r="M272" s="173">
        <v>0</v>
      </c>
      <c r="N272" s="173">
        <v>19</v>
      </c>
      <c r="O272" s="173">
        <v>0</v>
      </c>
      <c r="P272" s="173">
        <v>0</v>
      </c>
      <c r="Q272" s="173">
        <v>0</v>
      </c>
      <c r="R272" s="173">
        <v>0</v>
      </c>
      <c r="S272" s="173">
        <v>0</v>
      </c>
      <c r="T272" s="173">
        <v>0</v>
      </c>
      <c r="U272" s="173">
        <v>0</v>
      </c>
      <c r="V272" s="173">
        <v>0</v>
      </c>
      <c r="W272" s="173">
        <v>0</v>
      </c>
      <c r="X272" s="172">
        <v>0</v>
      </c>
      <c r="Y272" s="399">
        <v>19514.12</v>
      </c>
    </row>
    <row r="273" spans="2:25" x14ac:dyDescent="0.25">
      <c r="B273" s="169" t="s">
        <v>348</v>
      </c>
      <c r="C273" s="399" t="s">
        <v>1218</v>
      </c>
      <c r="D273" s="399" t="s">
        <v>1219</v>
      </c>
      <c r="E273" s="400" t="s">
        <v>1702</v>
      </c>
      <c r="F273" s="401" t="s">
        <v>689</v>
      </c>
      <c r="G273" s="173">
        <v>0</v>
      </c>
      <c r="H273" s="173">
        <v>0</v>
      </c>
      <c r="I273" s="173">
        <v>0</v>
      </c>
      <c r="J273" s="173">
        <v>0</v>
      </c>
      <c r="K273" s="173">
        <v>0</v>
      </c>
      <c r="L273" s="173">
        <v>0</v>
      </c>
      <c r="M273" s="173">
        <v>0</v>
      </c>
      <c r="N273" s="173">
        <v>15</v>
      </c>
      <c r="O273" s="173">
        <v>0</v>
      </c>
      <c r="P273" s="173">
        <v>0</v>
      </c>
      <c r="Q273" s="173">
        <v>0</v>
      </c>
      <c r="R273" s="173">
        <v>0</v>
      </c>
      <c r="S273" s="173">
        <v>0</v>
      </c>
      <c r="T273" s="173">
        <v>0</v>
      </c>
      <c r="U273" s="173">
        <v>0</v>
      </c>
      <c r="V273" s="173">
        <v>0</v>
      </c>
      <c r="W273" s="173">
        <v>0</v>
      </c>
      <c r="X273" s="172">
        <v>0</v>
      </c>
      <c r="Y273" s="399">
        <v>13176.809999999998</v>
      </c>
    </row>
    <row r="274" spans="2:25" x14ac:dyDescent="0.25">
      <c r="B274" s="169" t="s">
        <v>348</v>
      </c>
      <c r="C274" s="399" t="s">
        <v>1220</v>
      </c>
      <c r="D274" s="399" t="s">
        <v>1221</v>
      </c>
      <c r="E274" s="400" t="s">
        <v>1703</v>
      </c>
      <c r="F274" s="401" t="s">
        <v>355</v>
      </c>
      <c r="G274" s="173">
        <v>0</v>
      </c>
      <c r="H274" s="173">
        <v>0</v>
      </c>
      <c r="I274" s="173">
        <v>0</v>
      </c>
      <c r="J274" s="173">
        <v>0</v>
      </c>
      <c r="K274" s="173">
        <v>0</v>
      </c>
      <c r="L274" s="173">
        <v>0</v>
      </c>
      <c r="M274" s="173">
        <v>0</v>
      </c>
      <c r="N274" s="173">
        <v>19</v>
      </c>
      <c r="O274" s="173">
        <v>0</v>
      </c>
      <c r="P274" s="173">
        <v>0</v>
      </c>
      <c r="Q274" s="173">
        <v>0</v>
      </c>
      <c r="R274" s="173">
        <v>0</v>
      </c>
      <c r="S274" s="173">
        <v>0</v>
      </c>
      <c r="T274" s="173">
        <v>0</v>
      </c>
      <c r="U274" s="173">
        <v>0</v>
      </c>
      <c r="V274" s="173">
        <v>0</v>
      </c>
      <c r="W274" s="173">
        <v>0</v>
      </c>
      <c r="X274" s="172">
        <v>0</v>
      </c>
      <c r="Y274" s="399">
        <v>23315.089999999997</v>
      </c>
    </row>
    <row r="275" spans="2:25" x14ac:dyDescent="0.25">
      <c r="B275" s="169" t="s">
        <v>348</v>
      </c>
      <c r="C275" s="399" t="s">
        <v>1222</v>
      </c>
      <c r="D275" s="399" t="s">
        <v>1223</v>
      </c>
      <c r="E275" s="400" t="s">
        <v>1704</v>
      </c>
      <c r="F275" s="401" t="s">
        <v>690</v>
      </c>
      <c r="G275" s="173">
        <v>0</v>
      </c>
      <c r="H275" s="173">
        <v>0</v>
      </c>
      <c r="I275" s="173">
        <v>0</v>
      </c>
      <c r="J275" s="173">
        <v>0</v>
      </c>
      <c r="K275" s="173">
        <v>0</v>
      </c>
      <c r="L275" s="173">
        <v>0</v>
      </c>
      <c r="M275" s="173">
        <v>0</v>
      </c>
      <c r="N275" s="173">
        <v>18</v>
      </c>
      <c r="O275" s="173">
        <v>0</v>
      </c>
      <c r="P275" s="173">
        <v>0</v>
      </c>
      <c r="Q275" s="173">
        <v>0</v>
      </c>
      <c r="R275" s="173">
        <v>0</v>
      </c>
      <c r="S275" s="173">
        <v>0</v>
      </c>
      <c r="T275" s="173">
        <v>0</v>
      </c>
      <c r="U275" s="173">
        <v>0</v>
      </c>
      <c r="V275" s="173">
        <v>0</v>
      </c>
      <c r="W275" s="173">
        <v>0</v>
      </c>
      <c r="X275" s="172">
        <v>0</v>
      </c>
      <c r="Y275" s="399">
        <v>24332.989999999998</v>
      </c>
    </row>
    <row r="276" spans="2:25" x14ac:dyDescent="0.25">
      <c r="B276" s="169" t="s">
        <v>348</v>
      </c>
      <c r="C276" s="399" t="s">
        <v>1224</v>
      </c>
      <c r="D276" s="399" t="s">
        <v>1225</v>
      </c>
      <c r="E276" s="400" t="s">
        <v>1705</v>
      </c>
      <c r="F276" s="401" t="s">
        <v>689</v>
      </c>
      <c r="G276" s="173">
        <v>0</v>
      </c>
      <c r="H276" s="173">
        <v>0</v>
      </c>
      <c r="I276" s="173">
        <v>0</v>
      </c>
      <c r="J276" s="173">
        <v>0</v>
      </c>
      <c r="K276" s="173">
        <v>0</v>
      </c>
      <c r="L276" s="173">
        <v>0</v>
      </c>
      <c r="M276" s="173">
        <v>0</v>
      </c>
      <c r="N276" s="173">
        <v>20</v>
      </c>
      <c r="O276" s="173">
        <v>0</v>
      </c>
      <c r="P276" s="173">
        <v>0</v>
      </c>
      <c r="Q276" s="173">
        <v>0</v>
      </c>
      <c r="R276" s="173">
        <v>0</v>
      </c>
      <c r="S276" s="173">
        <v>0</v>
      </c>
      <c r="T276" s="173">
        <v>0</v>
      </c>
      <c r="U276" s="173">
        <v>0</v>
      </c>
      <c r="V276" s="173">
        <v>0</v>
      </c>
      <c r="W276" s="173">
        <v>0</v>
      </c>
      <c r="X276" s="172">
        <v>0</v>
      </c>
      <c r="Y276" s="399">
        <v>22794.77</v>
      </c>
    </row>
    <row r="277" spans="2:25" x14ac:dyDescent="0.25">
      <c r="B277" s="169" t="s">
        <v>348</v>
      </c>
      <c r="C277" s="399" t="s">
        <v>1226</v>
      </c>
      <c r="D277" s="399" t="s">
        <v>1227</v>
      </c>
      <c r="E277" s="400" t="s">
        <v>1706</v>
      </c>
      <c r="F277" s="401" t="s">
        <v>688</v>
      </c>
      <c r="G277" s="173">
        <v>0</v>
      </c>
      <c r="H277" s="173">
        <v>0</v>
      </c>
      <c r="I277" s="173">
        <v>0</v>
      </c>
      <c r="J277" s="173">
        <v>0</v>
      </c>
      <c r="K277" s="173">
        <v>0</v>
      </c>
      <c r="L277" s="173">
        <v>0</v>
      </c>
      <c r="M277" s="173">
        <v>0</v>
      </c>
      <c r="N277" s="173">
        <v>8</v>
      </c>
      <c r="O277" s="173">
        <v>0</v>
      </c>
      <c r="P277" s="173">
        <v>0</v>
      </c>
      <c r="Q277" s="173">
        <v>0</v>
      </c>
      <c r="R277" s="173">
        <v>0</v>
      </c>
      <c r="S277" s="173">
        <v>0</v>
      </c>
      <c r="T277" s="173">
        <v>0</v>
      </c>
      <c r="U277" s="173">
        <v>0</v>
      </c>
      <c r="V277" s="173">
        <v>0</v>
      </c>
      <c r="W277" s="173">
        <v>0</v>
      </c>
      <c r="X277" s="172">
        <v>0</v>
      </c>
      <c r="Y277" s="399">
        <v>22119.010000000002</v>
      </c>
    </row>
    <row r="278" spans="2:25" x14ac:dyDescent="0.25">
      <c r="B278" s="169" t="s">
        <v>348</v>
      </c>
      <c r="C278" s="399" t="s">
        <v>1228</v>
      </c>
      <c r="D278" s="399" t="s">
        <v>1229</v>
      </c>
      <c r="E278" s="400" t="s">
        <v>1707</v>
      </c>
      <c r="F278" s="401" t="s">
        <v>689</v>
      </c>
      <c r="G278" s="173">
        <v>0</v>
      </c>
      <c r="H278" s="173">
        <v>0</v>
      </c>
      <c r="I278" s="173">
        <v>0</v>
      </c>
      <c r="J278" s="173">
        <v>0</v>
      </c>
      <c r="K278" s="173">
        <v>0</v>
      </c>
      <c r="L278" s="173">
        <v>0</v>
      </c>
      <c r="M278" s="173">
        <v>0</v>
      </c>
      <c r="N278" s="173">
        <v>16</v>
      </c>
      <c r="O278" s="173">
        <v>0</v>
      </c>
      <c r="P278" s="173">
        <v>0</v>
      </c>
      <c r="Q278" s="173">
        <v>0</v>
      </c>
      <c r="R278" s="173">
        <v>0</v>
      </c>
      <c r="S278" s="173">
        <v>0</v>
      </c>
      <c r="T278" s="173">
        <v>0</v>
      </c>
      <c r="U278" s="173">
        <v>0</v>
      </c>
      <c r="V278" s="173">
        <v>0</v>
      </c>
      <c r="W278" s="173">
        <v>0</v>
      </c>
      <c r="X278" s="172">
        <v>0</v>
      </c>
      <c r="Y278" s="399">
        <v>12216.48</v>
      </c>
    </row>
    <row r="279" spans="2:25" x14ac:dyDescent="0.25">
      <c r="B279" s="169" t="s">
        <v>348</v>
      </c>
      <c r="C279" s="399" t="s">
        <v>1230</v>
      </c>
      <c r="D279" s="399" t="s">
        <v>1231</v>
      </c>
      <c r="E279" s="400" t="s">
        <v>1708</v>
      </c>
      <c r="F279" s="401" t="s">
        <v>355</v>
      </c>
      <c r="G279" s="173">
        <v>0</v>
      </c>
      <c r="H279" s="173">
        <v>0</v>
      </c>
      <c r="I279" s="173">
        <v>0</v>
      </c>
      <c r="J279" s="173">
        <v>0</v>
      </c>
      <c r="K279" s="173">
        <v>0</v>
      </c>
      <c r="L279" s="173">
        <v>0</v>
      </c>
      <c r="M279" s="173">
        <v>0</v>
      </c>
      <c r="N279" s="173">
        <v>20</v>
      </c>
      <c r="O279" s="173">
        <v>0</v>
      </c>
      <c r="P279" s="173">
        <v>0</v>
      </c>
      <c r="Q279" s="173">
        <v>0</v>
      </c>
      <c r="R279" s="173">
        <v>0</v>
      </c>
      <c r="S279" s="173">
        <v>0</v>
      </c>
      <c r="T279" s="173">
        <v>0</v>
      </c>
      <c r="U279" s="173">
        <v>0</v>
      </c>
      <c r="V279" s="173">
        <v>0</v>
      </c>
      <c r="W279" s="173">
        <v>0</v>
      </c>
      <c r="X279" s="172">
        <v>0</v>
      </c>
      <c r="Y279" s="399">
        <v>30307.77</v>
      </c>
    </row>
    <row r="280" spans="2:25" x14ac:dyDescent="0.25">
      <c r="B280" s="169" t="s">
        <v>348</v>
      </c>
      <c r="C280" s="399" t="s">
        <v>1232</v>
      </c>
      <c r="D280" s="399" t="s">
        <v>1233</v>
      </c>
      <c r="E280" s="400" t="s">
        <v>1709</v>
      </c>
      <c r="F280" s="401" t="s">
        <v>686</v>
      </c>
      <c r="G280" s="173">
        <v>0</v>
      </c>
      <c r="H280" s="173">
        <v>0</v>
      </c>
      <c r="I280" s="173">
        <v>0</v>
      </c>
      <c r="J280" s="173">
        <v>0</v>
      </c>
      <c r="K280" s="173">
        <v>0</v>
      </c>
      <c r="L280" s="173">
        <v>0</v>
      </c>
      <c r="M280" s="173">
        <v>0</v>
      </c>
      <c r="N280" s="173">
        <v>1.9166666666666667</v>
      </c>
      <c r="O280" s="173">
        <v>0</v>
      </c>
      <c r="P280" s="173">
        <v>0</v>
      </c>
      <c r="Q280" s="173">
        <v>0</v>
      </c>
      <c r="R280" s="173">
        <v>0</v>
      </c>
      <c r="S280" s="173">
        <v>0</v>
      </c>
      <c r="T280" s="173">
        <v>0</v>
      </c>
      <c r="U280" s="173">
        <v>0</v>
      </c>
      <c r="V280" s="173">
        <v>0</v>
      </c>
      <c r="W280" s="173">
        <v>0</v>
      </c>
      <c r="X280" s="172">
        <v>0</v>
      </c>
      <c r="Y280" s="399">
        <v>20785.590000000004</v>
      </c>
    </row>
    <row r="281" spans="2:25" x14ac:dyDescent="0.25">
      <c r="B281" s="169" t="s">
        <v>348</v>
      </c>
      <c r="C281" s="399" t="s">
        <v>1234</v>
      </c>
      <c r="D281" s="399" t="s">
        <v>1235</v>
      </c>
      <c r="E281" s="400" t="s">
        <v>1710</v>
      </c>
      <c r="F281" s="401" t="s">
        <v>686</v>
      </c>
      <c r="G281" s="173">
        <v>0</v>
      </c>
      <c r="H281" s="173">
        <v>0</v>
      </c>
      <c r="I281" s="173">
        <v>0</v>
      </c>
      <c r="J281" s="173">
        <v>0</v>
      </c>
      <c r="K281" s="173">
        <v>0</v>
      </c>
      <c r="L281" s="173">
        <v>0</v>
      </c>
      <c r="M281" s="173">
        <v>0</v>
      </c>
      <c r="N281" s="173">
        <v>19</v>
      </c>
      <c r="O281" s="173">
        <v>0</v>
      </c>
      <c r="P281" s="173">
        <v>0</v>
      </c>
      <c r="Q281" s="173">
        <v>0</v>
      </c>
      <c r="R281" s="173">
        <v>0</v>
      </c>
      <c r="S281" s="173">
        <v>0</v>
      </c>
      <c r="T281" s="173">
        <v>0</v>
      </c>
      <c r="U281" s="173">
        <v>0</v>
      </c>
      <c r="V281" s="173">
        <v>0</v>
      </c>
      <c r="W281" s="173">
        <v>0</v>
      </c>
      <c r="X281" s="172">
        <v>0</v>
      </c>
      <c r="Y281" s="399">
        <v>15615.789999999997</v>
      </c>
    </row>
    <row r="282" spans="2:25" x14ac:dyDescent="0.25">
      <c r="B282" s="169" t="s">
        <v>348</v>
      </c>
      <c r="C282" s="399" t="s">
        <v>1236</v>
      </c>
      <c r="D282" s="399" t="s">
        <v>1237</v>
      </c>
      <c r="E282" s="400" t="s">
        <v>1711</v>
      </c>
      <c r="F282" s="401" t="s">
        <v>690</v>
      </c>
      <c r="G282" s="173">
        <v>0</v>
      </c>
      <c r="H282" s="173">
        <v>0</v>
      </c>
      <c r="I282" s="173">
        <v>0</v>
      </c>
      <c r="J282" s="173">
        <v>0</v>
      </c>
      <c r="K282" s="173">
        <v>0</v>
      </c>
      <c r="L282" s="173">
        <v>0</v>
      </c>
      <c r="M282" s="173">
        <v>0</v>
      </c>
      <c r="N282" s="173">
        <v>18</v>
      </c>
      <c r="O282" s="173">
        <v>0</v>
      </c>
      <c r="P282" s="173">
        <v>0</v>
      </c>
      <c r="Q282" s="173">
        <v>0</v>
      </c>
      <c r="R282" s="173">
        <v>0</v>
      </c>
      <c r="S282" s="173">
        <v>0</v>
      </c>
      <c r="T282" s="173">
        <v>0</v>
      </c>
      <c r="U282" s="173">
        <v>0</v>
      </c>
      <c r="V282" s="173">
        <v>0</v>
      </c>
      <c r="W282" s="173">
        <v>0</v>
      </c>
      <c r="X282" s="172">
        <v>0</v>
      </c>
      <c r="Y282" s="399">
        <v>30157.670000000002</v>
      </c>
    </row>
    <row r="283" spans="2:25" x14ac:dyDescent="0.25">
      <c r="B283" s="169" t="s">
        <v>348</v>
      </c>
      <c r="C283" s="399" t="s">
        <v>1238</v>
      </c>
      <c r="D283" s="399" t="s">
        <v>1239</v>
      </c>
      <c r="E283" s="400" t="s">
        <v>1712</v>
      </c>
      <c r="F283" s="401" t="s">
        <v>689</v>
      </c>
      <c r="G283" s="173">
        <v>0</v>
      </c>
      <c r="H283" s="173">
        <v>0</v>
      </c>
      <c r="I283" s="173">
        <v>0</v>
      </c>
      <c r="J283" s="173">
        <v>0</v>
      </c>
      <c r="K283" s="173">
        <v>0</v>
      </c>
      <c r="L283" s="173">
        <v>0</v>
      </c>
      <c r="M283" s="173">
        <v>0</v>
      </c>
      <c r="N283" s="173">
        <v>9</v>
      </c>
      <c r="O283" s="173">
        <v>0</v>
      </c>
      <c r="P283" s="173">
        <v>0</v>
      </c>
      <c r="Q283" s="173">
        <v>0</v>
      </c>
      <c r="R283" s="173">
        <v>0</v>
      </c>
      <c r="S283" s="173">
        <v>0</v>
      </c>
      <c r="T283" s="173">
        <v>0</v>
      </c>
      <c r="U283" s="173">
        <v>0</v>
      </c>
      <c r="V283" s="173">
        <v>0</v>
      </c>
      <c r="W283" s="173">
        <v>0</v>
      </c>
      <c r="X283" s="172">
        <v>0</v>
      </c>
      <c r="Y283" s="399">
        <v>21753.510000000002</v>
      </c>
    </row>
    <row r="284" spans="2:25" x14ac:dyDescent="0.25">
      <c r="B284" s="169" t="s">
        <v>348</v>
      </c>
      <c r="C284" s="399" t="s">
        <v>1240</v>
      </c>
      <c r="D284" s="399" t="s">
        <v>1241</v>
      </c>
      <c r="E284" s="400" t="s">
        <v>1713</v>
      </c>
      <c r="F284" s="401" t="s">
        <v>688</v>
      </c>
      <c r="G284" s="173">
        <v>0</v>
      </c>
      <c r="H284" s="173">
        <v>0</v>
      </c>
      <c r="I284" s="173">
        <v>0</v>
      </c>
      <c r="J284" s="173">
        <v>0</v>
      </c>
      <c r="K284" s="173">
        <v>0</v>
      </c>
      <c r="L284" s="173">
        <v>0</v>
      </c>
      <c r="M284" s="173">
        <v>0</v>
      </c>
      <c r="N284" s="173">
        <v>15</v>
      </c>
      <c r="O284" s="173">
        <v>0</v>
      </c>
      <c r="P284" s="173">
        <v>0</v>
      </c>
      <c r="Q284" s="173">
        <v>0</v>
      </c>
      <c r="R284" s="173">
        <v>0</v>
      </c>
      <c r="S284" s="173">
        <v>0</v>
      </c>
      <c r="T284" s="173">
        <v>0</v>
      </c>
      <c r="U284" s="173">
        <v>0</v>
      </c>
      <c r="V284" s="173">
        <v>0</v>
      </c>
      <c r="W284" s="173">
        <v>0</v>
      </c>
      <c r="X284" s="172">
        <v>0</v>
      </c>
      <c r="Y284" s="399">
        <v>12740.000000000002</v>
      </c>
    </row>
    <row r="285" spans="2:25" x14ac:dyDescent="0.25">
      <c r="B285" s="169" t="s">
        <v>348</v>
      </c>
      <c r="C285" s="399" t="s">
        <v>1242</v>
      </c>
      <c r="D285" s="399" t="s">
        <v>1243</v>
      </c>
      <c r="E285" s="400" t="s">
        <v>1714</v>
      </c>
      <c r="F285" s="401" t="s">
        <v>355</v>
      </c>
      <c r="G285" s="173">
        <v>0</v>
      </c>
      <c r="H285" s="173">
        <v>0</v>
      </c>
      <c r="I285" s="173">
        <v>0</v>
      </c>
      <c r="J285" s="173">
        <v>0</v>
      </c>
      <c r="K285" s="173">
        <v>0</v>
      </c>
      <c r="L285" s="173">
        <v>0</v>
      </c>
      <c r="M285" s="173">
        <v>0</v>
      </c>
      <c r="N285" s="173">
        <v>13</v>
      </c>
      <c r="O285" s="173">
        <v>0</v>
      </c>
      <c r="P285" s="173">
        <v>0</v>
      </c>
      <c r="Q285" s="173">
        <v>0</v>
      </c>
      <c r="R285" s="173">
        <v>0</v>
      </c>
      <c r="S285" s="173">
        <v>0</v>
      </c>
      <c r="T285" s="173">
        <v>0</v>
      </c>
      <c r="U285" s="173">
        <v>0</v>
      </c>
      <c r="V285" s="173">
        <v>0</v>
      </c>
      <c r="W285" s="173">
        <v>0</v>
      </c>
      <c r="X285" s="172">
        <v>0</v>
      </c>
      <c r="Y285" s="399">
        <v>23928.660000000003</v>
      </c>
    </row>
    <row r="286" spans="2:25" x14ac:dyDescent="0.25">
      <c r="B286" s="169" t="s">
        <v>348</v>
      </c>
      <c r="C286" s="399" t="s">
        <v>1244</v>
      </c>
      <c r="D286" s="399" t="s">
        <v>1245</v>
      </c>
      <c r="E286" s="400" t="s">
        <v>1715</v>
      </c>
      <c r="F286" s="401" t="s">
        <v>355</v>
      </c>
      <c r="G286" s="173">
        <v>0</v>
      </c>
      <c r="H286" s="173">
        <v>0</v>
      </c>
      <c r="I286" s="173">
        <v>0</v>
      </c>
      <c r="J286" s="173">
        <v>0</v>
      </c>
      <c r="K286" s="173">
        <v>0</v>
      </c>
      <c r="L286" s="173">
        <v>0</v>
      </c>
      <c r="M286" s="173">
        <v>0</v>
      </c>
      <c r="N286" s="173">
        <v>18</v>
      </c>
      <c r="O286" s="173">
        <v>0</v>
      </c>
      <c r="P286" s="173">
        <v>0</v>
      </c>
      <c r="Q286" s="173">
        <v>0</v>
      </c>
      <c r="R286" s="173">
        <v>0</v>
      </c>
      <c r="S286" s="173">
        <v>0</v>
      </c>
      <c r="T286" s="173">
        <v>0</v>
      </c>
      <c r="U286" s="173">
        <v>0</v>
      </c>
      <c r="V286" s="173">
        <v>0</v>
      </c>
      <c r="W286" s="173">
        <v>0</v>
      </c>
      <c r="X286" s="172">
        <v>0</v>
      </c>
      <c r="Y286" s="399">
        <v>3048.21</v>
      </c>
    </row>
    <row r="287" spans="2:25" x14ac:dyDescent="0.25">
      <c r="B287" s="169" t="s">
        <v>348</v>
      </c>
      <c r="C287" s="399" t="s">
        <v>1246</v>
      </c>
      <c r="D287" s="399" t="s">
        <v>1247</v>
      </c>
      <c r="E287" s="400" t="s">
        <v>1716</v>
      </c>
      <c r="F287" s="401" t="s">
        <v>688</v>
      </c>
      <c r="G287" s="173">
        <v>0</v>
      </c>
      <c r="H287" s="173">
        <v>0</v>
      </c>
      <c r="I287" s="173">
        <v>0</v>
      </c>
      <c r="J287" s="173">
        <v>0</v>
      </c>
      <c r="K287" s="173">
        <v>0</v>
      </c>
      <c r="L287" s="173">
        <v>0</v>
      </c>
      <c r="M287" s="173">
        <v>0</v>
      </c>
      <c r="N287" s="173">
        <v>9</v>
      </c>
      <c r="O287" s="173">
        <v>0</v>
      </c>
      <c r="P287" s="173">
        <v>0</v>
      </c>
      <c r="Q287" s="173">
        <v>0</v>
      </c>
      <c r="R287" s="173">
        <v>0</v>
      </c>
      <c r="S287" s="173">
        <v>0</v>
      </c>
      <c r="T287" s="173">
        <v>0</v>
      </c>
      <c r="U287" s="173">
        <v>0</v>
      </c>
      <c r="V287" s="173">
        <v>0</v>
      </c>
      <c r="W287" s="173">
        <v>0</v>
      </c>
      <c r="X287" s="172">
        <v>0</v>
      </c>
      <c r="Y287" s="399">
        <v>22353.46</v>
      </c>
    </row>
    <row r="288" spans="2:25" x14ac:dyDescent="0.25">
      <c r="B288" s="169" t="s">
        <v>348</v>
      </c>
      <c r="C288" s="399" t="s">
        <v>1248</v>
      </c>
      <c r="D288" s="399" t="s">
        <v>1249</v>
      </c>
      <c r="E288" s="400" t="s">
        <v>1717</v>
      </c>
      <c r="F288" s="401" t="s">
        <v>355</v>
      </c>
      <c r="G288" s="173">
        <v>0</v>
      </c>
      <c r="H288" s="173">
        <v>0</v>
      </c>
      <c r="I288" s="173">
        <v>0</v>
      </c>
      <c r="J288" s="173">
        <v>0</v>
      </c>
      <c r="K288" s="173">
        <v>0</v>
      </c>
      <c r="L288" s="173">
        <v>0</v>
      </c>
      <c r="M288" s="173">
        <v>0</v>
      </c>
      <c r="N288" s="173">
        <v>20</v>
      </c>
      <c r="O288" s="173">
        <v>0</v>
      </c>
      <c r="P288" s="173">
        <v>0</v>
      </c>
      <c r="Q288" s="173">
        <v>0</v>
      </c>
      <c r="R288" s="173">
        <v>0</v>
      </c>
      <c r="S288" s="173">
        <v>0</v>
      </c>
      <c r="T288" s="173">
        <v>0</v>
      </c>
      <c r="U288" s="173">
        <v>0</v>
      </c>
      <c r="V288" s="173">
        <v>0</v>
      </c>
      <c r="W288" s="173">
        <v>0</v>
      </c>
      <c r="X288" s="172">
        <v>0</v>
      </c>
      <c r="Y288" s="399">
        <v>12850.93</v>
      </c>
    </row>
    <row r="289" spans="2:25" x14ac:dyDescent="0.25">
      <c r="B289" s="169" t="s">
        <v>348</v>
      </c>
      <c r="C289" s="399" t="s">
        <v>1250</v>
      </c>
      <c r="D289" s="399" t="s">
        <v>1251</v>
      </c>
      <c r="E289" s="400" t="s">
        <v>1718</v>
      </c>
      <c r="F289" s="401" t="s">
        <v>355</v>
      </c>
      <c r="G289" s="173">
        <v>0</v>
      </c>
      <c r="H289" s="173">
        <v>0</v>
      </c>
      <c r="I289" s="173">
        <v>0</v>
      </c>
      <c r="J289" s="173">
        <v>0</v>
      </c>
      <c r="K289" s="173">
        <v>0</v>
      </c>
      <c r="L289" s="173">
        <v>0</v>
      </c>
      <c r="M289" s="173">
        <v>0</v>
      </c>
      <c r="N289" s="173">
        <v>18</v>
      </c>
      <c r="O289" s="173">
        <v>0</v>
      </c>
      <c r="P289" s="173">
        <v>0</v>
      </c>
      <c r="Q289" s="173">
        <v>0</v>
      </c>
      <c r="R289" s="173">
        <v>0</v>
      </c>
      <c r="S289" s="173">
        <v>0</v>
      </c>
      <c r="T289" s="173">
        <v>0</v>
      </c>
      <c r="U289" s="173">
        <v>0</v>
      </c>
      <c r="V289" s="173">
        <v>0</v>
      </c>
      <c r="W289" s="173">
        <v>0</v>
      </c>
      <c r="X289" s="172">
        <v>0</v>
      </c>
      <c r="Y289" s="399">
        <v>21768.560000000001</v>
      </c>
    </row>
    <row r="290" spans="2:25" x14ac:dyDescent="0.25">
      <c r="B290" s="169" t="s">
        <v>348</v>
      </c>
      <c r="C290" s="399" t="s">
        <v>1252</v>
      </c>
      <c r="D290" s="399" t="s">
        <v>1253</v>
      </c>
      <c r="E290" s="400" t="s">
        <v>1719</v>
      </c>
      <c r="F290" s="401" t="s">
        <v>689</v>
      </c>
      <c r="G290" s="173">
        <v>0</v>
      </c>
      <c r="H290" s="173">
        <v>0</v>
      </c>
      <c r="I290" s="173">
        <v>0</v>
      </c>
      <c r="J290" s="173">
        <v>0</v>
      </c>
      <c r="K290" s="173">
        <v>0</v>
      </c>
      <c r="L290" s="173">
        <v>0</v>
      </c>
      <c r="M290" s="173">
        <v>0</v>
      </c>
      <c r="N290" s="173">
        <v>16</v>
      </c>
      <c r="O290" s="173">
        <v>0</v>
      </c>
      <c r="P290" s="173">
        <v>0</v>
      </c>
      <c r="Q290" s="173">
        <v>0</v>
      </c>
      <c r="R290" s="173">
        <v>0</v>
      </c>
      <c r="S290" s="173">
        <v>0</v>
      </c>
      <c r="T290" s="173">
        <v>0</v>
      </c>
      <c r="U290" s="173">
        <v>0</v>
      </c>
      <c r="V290" s="173">
        <v>0</v>
      </c>
      <c r="W290" s="173">
        <v>0</v>
      </c>
      <c r="X290" s="172">
        <v>0</v>
      </c>
      <c r="Y290" s="399">
        <v>20366.650000000001</v>
      </c>
    </row>
    <row r="291" spans="2:25" x14ac:dyDescent="0.25">
      <c r="B291" s="169" t="s">
        <v>348</v>
      </c>
      <c r="C291" s="399" t="s">
        <v>1254</v>
      </c>
      <c r="D291" s="399" t="s">
        <v>1255</v>
      </c>
      <c r="E291" s="400" t="s">
        <v>1720</v>
      </c>
      <c r="F291" s="401" t="s">
        <v>689</v>
      </c>
      <c r="G291" s="173">
        <v>0</v>
      </c>
      <c r="H291" s="173">
        <v>0</v>
      </c>
      <c r="I291" s="173">
        <v>0</v>
      </c>
      <c r="J291" s="173">
        <v>0</v>
      </c>
      <c r="K291" s="173">
        <v>0</v>
      </c>
      <c r="L291" s="173">
        <v>0</v>
      </c>
      <c r="M291" s="173">
        <v>0</v>
      </c>
      <c r="N291" s="173">
        <v>14</v>
      </c>
      <c r="O291" s="173">
        <v>0</v>
      </c>
      <c r="P291" s="173">
        <v>0</v>
      </c>
      <c r="Q291" s="173">
        <v>0</v>
      </c>
      <c r="R291" s="173">
        <v>0</v>
      </c>
      <c r="S291" s="173">
        <v>0</v>
      </c>
      <c r="T291" s="173">
        <v>0</v>
      </c>
      <c r="U291" s="173">
        <v>0</v>
      </c>
      <c r="V291" s="173">
        <v>0</v>
      </c>
      <c r="W291" s="173">
        <v>0</v>
      </c>
      <c r="X291" s="172">
        <v>0</v>
      </c>
      <c r="Y291" s="399">
        <v>21160.899999999998</v>
      </c>
    </row>
    <row r="292" spans="2:25" x14ac:dyDescent="0.25">
      <c r="B292" s="169" t="s">
        <v>348</v>
      </c>
      <c r="C292" s="399" t="s">
        <v>1256</v>
      </c>
      <c r="D292" s="399" t="s">
        <v>1257</v>
      </c>
      <c r="E292" s="400" t="s">
        <v>1721</v>
      </c>
      <c r="F292" s="401" t="s">
        <v>686</v>
      </c>
      <c r="G292" s="173">
        <v>0</v>
      </c>
      <c r="H292" s="173">
        <v>0</v>
      </c>
      <c r="I292" s="173">
        <v>0</v>
      </c>
      <c r="J292" s="173">
        <v>0</v>
      </c>
      <c r="K292" s="173">
        <v>0</v>
      </c>
      <c r="L292" s="173">
        <v>0</v>
      </c>
      <c r="M292" s="173">
        <v>0</v>
      </c>
      <c r="N292" s="173">
        <v>19</v>
      </c>
      <c r="O292" s="173">
        <v>0</v>
      </c>
      <c r="P292" s="173">
        <v>0</v>
      </c>
      <c r="Q292" s="173">
        <v>0</v>
      </c>
      <c r="R292" s="173">
        <v>0</v>
      </c>
      <c r="S292" s="173">
        <v>0</v>
      </c>
      <c r="T292" s="173">
        <v>0</v>
      </c>
      <c r="U292" s="173">
        <v>0</v>
      </c>
      <c r="V292" s="173">
        <v>0</v>
      </c>
      <c r="W292" s="173">
        <v>0</v>
      </c>
      <c r="X292" s="172">
        <v>0</v>
      </c>
      <c r="Y292" s="399">
        <v>16101.770000000002</v>
      </c>
    </row>
    <row r="293" spans="2:25" x14ac:dyDescent="0.25">
      <c r="B293" s="169" t="s">
        <v>348</v>
      </c>
      <c r="C293" s="399" t="s">
        <v>1258</v>
      </c>
      <c r="D293" s="399" t="s">
        <v>1259</v>
      </c>
      <c r="E293" s="400" t="s">
        <v>1722</v>
      </c>
      <c r="F293" s="401" t="s">
        <v>686</v>
      </c>
      <c r="G293" s="173">
        <v>0</v>
      </c>
      <c r="H293" s="173">
        <v>0</v>
      </c>
      <c r="I293" s="173">
        <v>0</v>
      </c>
      <c r="J293" s="173">
        <v>0</v>
      </c>
      <c r="K293" s="173">
        <v>0</v>
      </c>
      <c r="L293" s="173">
        <v>0</v>
      </c>
      <c r="M293" s="173">
        <v>0</v>
      </c>
      <c r="N293" s="173">
        <v>20</v>
      </c>
      <c r="O293" s="173">
        <v>0</v>
      </c>
      <c r="P293" s="173">
        <v>0</v>
      </c>
      <c r="Q293" s="173">
        <v>0</v>
      </c>
      <c r="R293" s="173">
        <v>0</v>
      </c>
      <c r="S293" s="173">
        <v>0</v>
      </c>
      <c r="T293" s="173">
        <v>0</v>
      </c>
      <c r="U293" s="173">
        <v>0</v>
      </c>
      <c r="V293" s="173">
        <v>0</v>
      </c>
      <c r="W293" s="173">
        <v>0</v>
      </c>
      <c r="X293" s="172">
        <v>0</v>
      </c>
      <c r="Y293" s="399">
        <v>4996.3</v>
      </c>
    </row>
    <row r="294" spans="2:25" x14ac:dyDescent="0.25">
      <c r="B294" s="169" t="s">
        <v>348</v>
      </c>
      <c r="C294" s="399" t="s">
        <v>1260</v>
      </c>
      <c r="D294" s="399" t="s">
        <v>1261</v>
      </c>
      <c r="E294" s="400" t="s">
        <v>1723</v>
      </c>
      <c r="F294" s="401" t="s">
        <v>355</v>
      </c>
      <c r="G294" s="173">
        <v>0</v>
      </c>
      <c r="H294" s="173">
        <v>0</v>
      </c>
      <c r="I294" s="173">
        <v>0</v>
      </c>
      <c r="J294" s="173">
        <v>0</v>
      </c>
      <c r="K294" s="173">
        <v>0</v>
      </c>
      <c r="L294" s="173">
        <v>0</v>
      </c>
      <c r="M294" s="173">
        <v>0</v>
      </c>
      <c r="N294" s="173">
        <v>15</v>
      </c>
      <c r="O294" s="173">
        <v>0</v>
      </c>
      <c r="P294" s="173">
        <v>0</v>
      </c>
      <c r="Q294" s="173">
        <v>0</v>
      </c>
      <c r="R294" s="173">
        <v>0</v>
      </c>
      <c r="S294" s="173">
        <v>0</v>
      </c>
      <c r="T294" s="173">
        <v>0</v>
      </c>
      <c r="U294" s="173">
        <v>0</v>
      </c>
      <c r="V294" s="173">
        <v>0</v>
      </c>
      <c r="W294" s="173">
        <v>0</v>
      </c>
      <c r="X294" s="172">
        <v>0</v>
      </c>
      <c r="Y294" s="399">
        <v>21501.420000000002</v>
      </c>
    </row>
    <row r="295" spans="2:25" x14ac:dyDescent="0.25">
      <c r="B295" s="169" t="s">
        <v>348</v>
      </c>
      <c r="C295" s="399" t="s">
        <v>1262</v>
      </c>
      <c r="D295" s="399" t="s">
        <v>1263</v>
      </c>
      <c r="E295" s="400" t="s">
        <v>1724</v>
      </c>
      <c r="F295" s="401" t="s">
        <v>689</v>
      </c>
      <c r="G295" s="173">
        <v>0</v>
      </c>
      <c r="H295" s="173">
        <v>0</v>
      </c>
      <c r="I295" s="173">
        <v>0</v>
      </c>
      <c r="J295" s="173">
        <v>0</v>
      </c>
      <c r="K295" s="173">
        <v>0</v>
      </c>
      <c r="L295" s="173">
        <v>0</v>
      </c>
      <c r="M295" s="173">
        <v>0</v>
      </c>
      <c r="N295" s="173">
        <v>20</v>
      </c>
      <c r="O295" s="173">
        <v>0</v>
      </c>
      <c r="P295" s="173">
        <v>0</v>
      </c>
      <c r="Q295" s="173">
        <v>0</v>
      </c>
      <c r="R295" s="173">
        <v>0</v>
      </c>
      <c r="S295" s="173">
        <v>0</v>
      </c>
      <c r="T295" s="173">
        <v>0</v>
      </c>
      <c r="U295" s="173">
        <v>0</v>
      </c>
      <c r="V295" s="173">
        <v>0</v>
      </c>
      <c r="W295" s="173">
        <v>0</v>
      </c>
      <c r="X295" s="172">
        <v>0</v>
      </c>
      <c r="Y295" s="399">
        <v>1755.28</v>
      </c>
    </row>
    <row r="296" spans="2:25" x14ac:dyDescent="0.25">
      <c r="B296" s="169" t="s">
        <v>348</v>
      </c>
      <c r="C296" s="399" t="s">
        <v>1264</v>
      </c>
      <c r="D296" s="399" t="s">
        <v>1265</v>
      </c>
      <c r="E296" s="400" t="s">
        <v>1725</v>
      </c>
      <c r="F296" s="401" t="s">
        <v>689</v>
      </c>
      <c r="G296" s="173">
        <v>0</v>
      </c>
      <c r="H296" s="173">
        <v>0</v>
      </c>
      <c r="I296" s="173">
        <v>0</v>
      </c>
      <c r="J296" s="173">
        <v>0</v>
      </c>
      <c r="K296" s="173">
        <v>0</v>
      </c>
      <c r="L296" s="173">
        <v>0</v>
      </c>
      <c r="M296" s="173">
        <v>0</v>
      </c>
      <c r="N296" s="173">
        <v>14</v>
      </c>
      <c r="O296" s="173">
        <v>0</v>
      </c>
      <c r="P296" s="173">
        <v>0</v>
      </c>
      <c r="Q296" s="173">
        <v>0</v>
      </c>
      <c r="R296" s="173">
        <v>0</v>
      </c>
      <c r="S296" s="173">
        <v>0</v>
      </c>
      <c r="T296" s="173">
        <v>0</v>
      </c>
      <c r="U296" s="173">
        <v>0</v>
      </c>
      <c r="V296" s="173">
        <v>0</v>
      </c>
      <c r="W296" s="173">
        <v>0</v>
      </c>
      <c r="X296" s="172">
        <v>0</v>
      </c>
      <c r="Y296" s="399">
        <v>25227.200000000004</v>
      </c>
    </row>
    <row r="297" spans="2:25" x14ac:dyDescent="0.25">
      <c r="B297" s="169" t="s">
        <v>348</v>
      </c>
      <c r="C297" s="399" t="s">
        <v>1266</v>
      </c>
      <c r="D297" s="399" t="s">
        <v>1267</v>
      </c>
      <c r="E297" s="400" t="s">
        <v>1726</v>
      </c>
      <c r="F297" s="401" t="s">
        <v>690</v>
      </c>
      <c r="G297" s="173">
        <v>0</v>
      </c>
      <c r="H297" s="173">
        <v>0</v>
      </c>
      <c r="I297" s="173">
        <v>0</v>
      </c>
      <c r="J297" s="173">
        <v>0</v>
      </c>
      <c r="K297" s="173">
        <v>0</v>
      </c>
      <c r="L297" s="173">
        <v>0</v>
      </c>
      <c r="M297" s="173">
        <v>0</v>
      </c>
      <c r="N297" s="173">
        <v>0</v>
      </c>
      <c r="O297" s="173">
        <v>0</v>
      </c>
      <c r="P297" s="173">
        <v>0</v>
      </c>
      <c r="Q297" s="173">
        <v>0</v>
      </c>
      <c r="R297" s="173">
        <v>0</v>
      </c>
      <c r="S297" s="173">
        <v>0</v>
      </c>
      <c r="T297" s="173">
        <v>0</v>
      </c>
      <c r="U297" s="173">
        <v>0</v>
      </c>
      <c r="V297" s="173">
        <v>0</v>
      </c>
      <c r="W297" s="173">
        <v>0</v>
      </c>
      <c r="X297" s="172">
        <v>0</v>
      </c>
      <c r="Y297" s="399">
        <v>24484.809999999998</v>
      </c>
    </row>
    <row r="298" spans="2:25" x14ac:dyDescent="0.25">
      <c r="B298" s="169" t="s">
        <v>348</v>
      </c>
      <c r="C298" s="399" t="s">
        <v>1268</v>
      </c>
      <c r="D298" s="399" t="s">
        <v>1269</v>
      </c>
      <c r="E298" s="400" t="s">
        <v>1727</v>
      </c>
      <c r="F298" s="401" t="s">
        <v>355</v>
      </c>
      <c r="G298" s="173">
        <v>0</v>
      </c>
      <c r="H298" s="173">
        <v>0</v>
      </c>
      <c r="I298" s="173">
        <v>0</v>
      </c>
      <c r="J298" s="173">
        <v>0</v>
      </c>
      <c r="K298" s="173">
        <v>0</v>
      </c>
      <c r="L298" s="173">
        <v>0</v>
      </c>
      <c r="M298" s="173">
        <v>0</v>
      </c>
      <c r="N298" s="173">
        <v>18</v>
      </c>
      <c r="O298" s="173">
        <v>0</v>
      </c>
      <c r="P298" s="173">
        <v>0</v>
      </c>
      <c r="Q298" s="173">
        <v>0</v>
      </c>
      <c r="R298" s="173">
        <v>0</v>
      </c>
      <c r="S298" s="173">
        <v>0</v>
      </c>
      <c r="T298" s="173">
        <v>0</v>
      </c>
      <c r="U298" s="173">
        <v>0</v>
      </c>
      <c r="V298" s="173">
        <v>0</v>
      </c>
      <c r="W298" s="173">
        <v>0</v>
      </c>
      <c r="X298" s="172">
        <v>0</v>
      </c>
      <c r="Y298" s="399">
        <v>25426.12</v>
      </c>
    </row>
    <row r="299" spans="2:25" x14ac:dyDescent="0.25">
      <c r="B299" s="169" t="s">
        <v>348</v>
      </c>
      <c r="C299" s="399" t="s">
        <v>1270</v>
      </c>
      <c r="D299" s="399" t="s">
        <v>1271</v>
      </c>
      <c r="E299" s="400" t="s">
        <v>1728</v>
      </c>
      <c r="F299" s="401" t="s">
        <v>688</v>
      </c>
      <c r="G299" s="173">
        <v>0</v>
      </c>
      <c r="H299" s="173">
        <v>0</v>
      </c>
      <c r="I299" s="173">
        <v>0</v>
      </c>
      <c r="J299" s="173">
        <v>0</v>
      </c>
      <c r="K299" s="173">
        <v>0</v>
      </c>
      <c r="L299" s="173">
        <v>0</v>
      </c>
      <c r="M299" s="173">
        <v>0</v>
      </c>
      <c r="N299" s="173">
        <v>12</v>
      </c>
      <c r="O299" s="173">
        <v>0</v>
      </c>
      <c r="P299" s="173">
        <v>0</v>
      </c>
      <c r="Q299" s="173">
        <v>0</v>
      </c>
      <c r="R299" s="173">
        <v>0</v>
      </c>
      <c r="S299" s="173">
        <v>0</v>
      </c>
      <c r="T299" s="173">
        <v>0</v>
      </c>
      <c r="U299" s="173">
        <v>0</v>
      </c>
      <c r="V299" s="173">
        <v>0</v>
      </c>
      <c r="W299" s="173">
        <v>0</v>
      </c>
      <c r="X299" s="172">
        <v>0</v>
      </c>
      <c r="Y299" s="399">
        <v>15575.39</v>
      </c>
    </row>
    <row r="300" spans="2:25" x14ac:dyDescent="0.25">
      <c r="B300" s="169" t="s">
        <v>348</v>
      </c>
      <c r="C300" s="399" t="s">
        <v>1272</v>
      </c>
      <c r="D300" s="399" t="s">
        <v>1273</v>
      </c>
      <c r="E300" s="400" t="s">
        <v>1729</v>
      </c>
      <c r="F300" s="401" t="s">
        <v>686</v>
      </c>
      <c r="G300" s="173">
        <v>0</v>
      </c>
      <c r="H300" s="173">
        <v>0</v>
      </c>
      <c r="I300" s="173">
        <v>0</v>
      </c>
      <c r="J300" s="173">
        <v>0</v>
      </c>
      <c r="K300" s="173">
        <v>0</v>
      </c>
      <c r="L300" s="173">
        <v>0</v>
      </c>
      <c r="M300" s="173">
        <v>0</v>
      </c>
      <c r="N300" s="173">
        <v>19</v>
      </c>
      <c r="O300" s="173">
        <v>0</v>
      </c>
      <c r="P300" s="173">
        <v>0</v>
      </c>
      <c r="Q300" s="173">
        <v>0</v>
      </c>
      <c r="R300" s="173">
        <v>0</v>
      </c>
      <c r="S300" s="173">
        <v>0</v>
      </c>
      <c r="T300" s="173">
        <v>0</v>
      </c>
      <c r="U300" s="173">
        <v>0</v>
      </c>
      <c r="V300" s="173">
        <v>0</v>
      </c>
      <c r="W300" s="173">
        <v>0</v>
      </c>
      <c r="X300" s="172">
        <v>0</v>
      </c>
      <c r="Y300" s="399">
        <v>26535.83</v>
      </c>
    </row>
    <row r="301" spans="2:25" x14ac:dyDescent="0.25">
      <c r="B301" s="169" t="s">
        <v>348</v>
      </c>
      <c r="C301" s="399" t="s">
        <v>1274</v>
      </c>
      <c r="D301" s="399" t="s">
        <v>1275</v>
      </c>
      <c r="E301" s="400" t="s">
        <v>1730</v>
      </c>
      <c r="F301" s="401" t="s">
        <v>686</v>
      </c>
      <c r="G301" s="173">
        <v>0</v>
      </c>
      <c r="H301" s="173">
        <v>0</v>
      </c>
      <c r="I301" s="173">
        <v>0</v>
      </c>
      <c r="J301" s="173">
        <v>0</v>
      </c>
      <c r="K301" s="173">
        <v>0</v>
      </c>
      <c r="L301" s="173">
        <v>0</v>
      </c>
      <c r="M301" s="173">
        <v>0</v>
      </c>
      <c r="N301" s="173">
        <v>19</v>
      </c>
      <c r="O301" s="173">
        <v>0</v>
      </c>
      <c r="P301" s="173">
        <v>0</v>
      </c>
      <c r="Q301" s="173">
        <v>0</v>
      </c>
      <c r="R301" s="173">
        <v>0</v>
      </c>
      <c r="S301" s="173">
        <v>0</v>
      </c>
      <c r="T301" s="173">
        <v>0</v>
      </c>
      <c r="U301" s="173">
        <v>0</v>
      </c>
      <c r="V301" s="173">
        <v>0</v>
      </c>
      <c r="W301" s="173">
        <v>0</v>
      </c>
      <c r="X301" s="172">
        <v>0</v>
      </c>
      <c r="Y301" s="399">
        <v>28575.46</v>
      </c>
    </row>
    <row r="302" spans="2:25" x14ac:dyDescent="0.25">
      <c r="B302" s="169" t="s">
        <v>348</v>
      </c>
      <c r="C302" s="399" t="s">
        <v>1276</v>
      </c>
      <c r="D302" s="399" t="s">
        <v>1277</v>
      </c>
      <c r="E302" s="400" t="s">
        <v>1974</v>
      </c>
      <c r="F302" s="401" t="s">
        <v>688</v>
      </c>
      <c r="G302" s="173">
        <v>0</v>
      </c>
      <c r="H302" s="173">
        <v>0</v>
      </c>
      <c r="I302" s="173">
        <v>0</v>
      </c>
      <c r="J302" s="173">
        <v>0</v>
      </c>
      <c r="K302" s="173">
        <v>0</v>
      </c>
      <c r="L302" s="173">
        <v>0</v>
      </c>
      <c r="M302" s="173">
        <v>0</v>
      </c>
      <c r="N302" s="173">
        <v>20</v>
      </c>
      <c r="O302" s="173">
        <v>0</v>
      </c>
      <c r="P302" s="173">
        <v>0</v>
      </c>
      <c r="Q302" s="173">
        <v>0</v>
      </c>
      <c r="R302" s="173">
        <v>0</v>
      </c>
      <c r="S302" s="173">
        <v>0</v>
      </c>
      <c r="T302" s="173">
        <v>0</v>
      </c>
      <c r="U302" s="173">
        <v>0</v>
      </c>
      <c r="V302" s="173">
        <v>0</v>
      </c>
      <c r="W302" s="173">
        <v>0</v>
      </c>
      <c r="X302" s="172">
        <v>0</v>
      </c>
      <c r="Y302" s="399">
        <v>20997.24</v>
      </c>
    </row>
    <row r="303" spans="2:25" x14ac:dyDescent="0.25">
      <c r="B303" s="169" t="s">
        <v>348</v>
      </c>
      <c r="C303" s="399" t="s">
        <v>1278</v>
      </c>
      <c r="D303" s="399" t="s">
        <v>1279</v>
      </c>
      <c r="E303" s="400" t="s">
        <v>1731</v>
      </c>
      <c r="F303" s="401" t="s">
        <v>686</v>
      </c>
      <c r="G303" s="173">
        <v>0</v>
      </c>
      <c r="H303" s="173">
        <v>0</v>
      </c>
      <c r="I303" s="173">
        <v>0</v>
      </c>
      <c r="J303" s="173">
        <v>0</v>
      </c>
      <c r="K303" s="173">
        <v>0</v>
      </c>
      <c r="L303" s="173">
        <v>0</v>
      </c>
      <c r="M303" s="173">
        <v>0</v>
      </c>
      <c r="N303" s="173">
        <v>20</v>
      </c>
      <c r="O303" s="173">
        <v>0</v>
      </c>
      <c r="P303" s="173">
        <v>0</v>
      </c>
      <c r="Q303" s="173">
        <v>0</v>
      </c>
      <c r="R303" s="173">
        <v>0</v>
      </c>
      <c r="S303" s="173">
        <v>0</v>
      </c>
      <c r="T303" s="173">
        <v>0</v>
      </c>
      <c r="U303" s="173">
        <v>0</v>
      </c>
      <c r="V303" s="173">
        <v>0</v>
      </c>
      <c r="W303" s="173">
        <v>0</v>
      </c>
      <c r="X303" s="172">
        <v>0</v>
      </c>
      <c r="Y303" s="399">
        <v>12926.52</v>
      </c>
    </row>
    <row r="304" spans="2:25" x14ac:dyDescent="0.25">
      <c r="B304" s="169" t="s">
        <v>348</v>
      </c>
      <c r="C304" s="399" t="s">
        <v>1280</v>
      </c>
      <c r="D304" s="399" t="s">
        <v>1281</v>
      </c>
      <c r="E304" s="400" t="s">
        <v>1732</v>
      </c>
      <c r="F304" s="401" t="s">
        <v>688</v>
      </c>
      <c r="G304" s="173">
        <v>0</v>
      </c>
      <c r="H304" s="173">
        <v>0</v>
      </c>
      <c r="I304" s="173">
        <v>0</v>
      </c>
      <c r="J304" s="173">
        <v>0</v>
      </c>
      <c r="K304" s="173">
        <v>0</v>
      </c>
      <c r="L304" s="173">
        <v>0</v>
      </c>
      <c r="M304" s="173">
        <v>0</v>
      </c>
      <c r="N304" s="173">
        <v>16</v>
      </c>
      <c r="O304" s="173">
        <v>0</v>
      </c>
      <c r="P304" s="173">
        <v>0</v>
      </c>
      <c r="Q304" s="173">
        <v>0</v>
      </c>
      <c r="R304" s="173">
        <v>0</v>
      </c>
      <c r="S304" s="173">
        <v>0</v>
      </c>
      <c r="T304" s="173">
        <v>0</v>
      </c>
      <c r="U304" s="173">
        <v>0</v>
      </c>
      <c r="V304" s="173">
        <v>0</v>
      </c>
      <c r="W304" s="173">
        <v>0</v>
      </c>
      <c r="X304" s="172">
        <v>0</v>
      </c>
      <c r="Y304" s="399">
        <v>21087.440000000002</v>
      </c>
    </row>
    <row r="305" spans="2:25" x14ac:dyDescent="0.25">
      <c r="B305" s="169" t="s">
        <v>348</v>
      </c>
      <c r="C305" s="399" t="s">
        <v>1282</v>
      </c>
      <c r="D305" s="399" t="s">
        <v>1283</v>
      </c>
      <c r="E305" s="400" t="s">
        <v>1733</v>
      </c>
      <c r="F305" s="401" t="s">
        <v>355</v>
      </c>
      <c r="G305" s="173">
        <v>0</v>
      </c>
      <c r="H305" s="173">
        <v>0</v>
      </c>
      <c r="I305" s="173">
        <v>0</v>
      </c>
      <c r="J305" s="173">
        <v>0</v>
      </c>
      <c r="K305" s="173">
        <v>0</v>
      </c>
      <c r="L305" s="173">
        <v>0</v>
      </c>
      <c r="M305" s="173">
        <v>0</v>
      </c>
      <c r="N305" s="173">
        <v>20</v>
      </c>
      <c r="O305" s="173">
        <v>0</v>
      </c>
      <c r="P305" s="173">
        <v>0</v>
      </c>
      <c r="Q305" s="173">
        <v>0</v>
      </c>
      <c r="R305" s="173">
        <v>0</v>
      </c>
      <c r="S305" s="173">
        <v>0</v>
      </c>
      <c r="T305" s="173">
        <v>0</v>
      </c>
      <c r="U305" s="173">
        <v>0</v>
      </c>
      <c r="V305" s="173">
        <v>0</v>
      </c>
      <c r="W305" s="173">
        <v>0</v>
      </c>
      <c r="X305" s="172">
        <v>0</v>
      </c>
      <c r="Y305" s="399">
        <v>14897.35</v>
      </c>
    </row>
    <row r="306" spans="2:25" x14ac:dyDescent="0.25">
      <c r="B306" s="169" t="s">
        <v>348</v>
      </c>
      <c r="C306" s="399" t="s">
        <v>1284</v>
      </c>
      <c r="D306" s="399" t="s">
        <v>1285</v>
      </c>
      <c r="E306" s="400" t="s">
        <v>1734</v>
      </c>
      <c r="F306" s="401" t="s">
        <v>355</v>
      </c>
      <c r="G306" s="173">
        <v>0</v>
      </c>
      <c r="H306" s="173">
        <v>0</v>
      </c>
      <c r="I306" s="173">
        <v>0</v>
      </c>
      <c r="J306" s="173">
        <v>0</v>
      </c>
      <c r="K306" s="173">
        <v>0</v>
      </c>
      <c r="L306" s="173">
        <v>0</v>
      </c>
      <c r="M306" s="173">
        <v>0</v>
      </c>
      <c r="N306" s="173">
        <v>19</v>
      </c>
      <c r="O306" s="173">
        <v>0</v>
      </c>
      <c r="P306" s="173">
        <v>0</v>
      </c>
      <c r="Q306" s="173">
        <v>0</v>
      </c>
      <c r="R306" s="173">
        <v>0</v>
      </c>
      <c r="S306" s="173">
        <v>0</v>
      </c>
      <c r="T306" s="173">
        <v>0</v>
      </c>
      <c r="U306" s="173">
        <v>0</v>
      </c>
      <c r="V306" s="173">
        <v>0</v>
      </c>
      <c r="W306" s="173">
        <v>0</v>
      </c>
      <c r="X306" s="172">
        <v>0</v>
      </c>
      <c r="Y306" s="399">
        <v>17589.47</v>
      </c>
    </row>
    <row r="307" spans="2:25" x14ac:dyDescent="0.25">
      <c r="B307" s="169" t="s">
        <v>348</v>
      </c>
      <c r="C307" s="399" t="s">
        <v>1286</v>
      </c>
      <c r="D307" s="399" t="s">
        <v>1287</v>
      </c>
      <c r="E307" s="400" t="s">
        <v>1735</v>
      </c>
      <c r="F307" s="401" t="s">
        <v>688</v>
      </c>
      <c r="G307" s="173">
        <v>0</v>
      </c>
      <c r="H307" s="173">
        <v>0</v>
      </c>
      <c r="I307" s="173">
        <v>0</v>
      </c>
      <c r="J307" s="173">
        <v>0</v>
      </c>
      <c r="K307" s="173">
        <v>0</v>
      </c>
      <c r="L307" s="173">
        <v>0</v>
      </c>
      <c r="M307" s="173">
        <v>0</v>
      </c>
      <c r="N307" s="173">
        <v>7</v>
      </c>
      <c r="O307" s="173">
        <v>0</v>
      </c>
      <c r="P307" s="173">
        <v>0</v>
      </c>
      <c r="Q307" s="173">
        <v>0</v>
      </c>
      <c r="R307" s="173">
        <v>0</v>
      </c>
      <c r="S307" s="173">
        <v>0</v>
      </c>
      <c r="T307" s="173">
        <v>0</v>
      </c>
      <c r="U307" s="173">
        <v>0</v>
      </c>
      <c r="V307" s="173">
        <v>0</v>
      </c>
      <c r="W307" s="173">
        <v>0</v>
      </c>
      <c r="X307" s="172">
        <v>0</v>
      </c>
      <c r="Y307" s="399">
        <v>15142.249999999998</v>
      </c>
    </row>
    <row r="308" spans="2:25" x14ac:dyDescent="0.25">
      <c r="B308" s="169" t="s">
        <v>348</v>
      </c>
      <c r="C308" s="399" t="s">
        <v>1288</v>
      </c>
      <c r="D308" s="399" t="s">
        <v>1289</v>
      </c>
      <c r="E308" s="400" t="s">
        <v>1736</v>
      </c>
      <c r="F308" s="401" t="s">
        <v>688</v>
      </c>
      <c r="G308" s="173">
        <v>0</v>
      </c>
      <c r="H308" s="173">
        <v>0</v>
      </c>
      <c r="I308" s="173">
        <v>0</v>
      </c>
      <c r="J308" s="173">
        <v>0</v>
      </c>
      <c r="K308" s="173">
        <v>0</v>
      </c>
      <c r="L308" s="173">
        <v>0</v>
      </c>
      <c r="M308" s="173">
        <v>0</v>
      </c>
      <c r="N308" s="173">
        <v>11</v>
      </c>
      <c r="O308" s="173">
        <v>0</v>
      </c>
      <c r="P308" s="173">
        <v>0</v>
      </c>
      <c r="Q308" s="173">
        <v>0</v>
      </c>
      <c r="R308" s="173">
        <v>0</v>
      </c>
      <c r="S308" s="173">
        <v>0</v>
      </c>
      <c r="T308" s="173">
        <v>0</v>
      </c>
      <c r="U308" s="173">
        <v>0</v>
      </c>
      <c r="V308" s="173">
        <v>0</v>
      </c>
      <c r="W308" s="173">
        <v>0</v>
      </c>
      <c r="X308" s="172">
        <v>0</v>
      </c>
      <c r="Y308" s="399">
        <v>11940.4</v>
      </c>
    </row>
    <row r="309" spans="2:25" x14ac:dyDescent="0.25">
      <c r="B309" s="169" t="s">
        <v>348</v>
      </c>
      <c r="C309" s="399" t="s">
        <v>1290</v>
      </c>
      <c r="D309" s="399" t="s">
        <v>1291</v>
      </c>
      <c r="E309" s="400" t="s">
        <v>1737</v>
      </c>
      <c r="F309" s="401" t="s">
        <v>689</v>
      </c>
      <c r="G309" s="173">
        <v>0</v>
      </c>
      <c r="H309" s="173">
        <v>0</v>
      </c>
      <c r="I309" s="173">
        <v>0</v>
      </c>
      <c r="J309" s="173">
        <v>0</v>
      </c>
      <c r="K309" s="173">
        <v>0</v>
      </c>
      <c r="L309" s="173">
        <v>0</v>
      </c>
      <c r="M309" s="173">
        <v>0</v>
      </c>
      <c r="N309" s="173">
        <v>0</v>
      </c>
      <c r="O309" s="173">
        <v>0</v>
      </c>
      <c r="P309" s="173">
        <v>0</v>
      </c>
      <c r="Q309" s="173">
        <v>0</v>
      </c>
      <c r="R309" s="173">
        <v>0</v>
      </c>
      <c r="S309" s="173">
        <v>0</v>
      </c>
      <c r="T309" s="173">
        <v>0</v>
      </c>
      <c r="U309" s="173">
        <v>0</v>
      </c>
      <c r="V309" s="173">
        <v>0</v>
      </c>
      <c r="W309" s="173">
        <v>0</v>
      </c>
      <c r="X309" s="172">
        <v>0</v>
      </c>
      <c r="Y309" s="399">
        <v>16464.310000000001</v>
      </c>
    </row>
    <row r="310" spans="2:25" x14ac:dyDescent="0.25">
      <c r="B310" s="169" t="s">
        <v>348</v>
      </c>
      <c r="C310" s="399" t="s">
        <v>1292</v>
      </c>
      <c r="D310" s="399" t="s">
        <v>1293</v>
      </c>
      <c r="E310" s="400" t="s">
        <v>1738</v>
      </c>
      <c r="F310" s="401" t="s">
        <v>690</v>
      </c>
      <c r="G310" s="173">
        <v>0</v>
      </c>
      <c r="H310" s="173">
        <v>0</v>
      </c>
      <c r="I310" s="173">
        <v>0</v>
      </c>
      <c r="J310" s="173">
        <v>0</v>
      </c>
      <c r="K310" s="173">
        <v>0</v>
      </c>
      <c r="L310" s="173">
        <v>0</v>
      </c>
      <c r="M310" s="173">
        <v>0</v>
      </c>
      <c r="N310" s="173">
        <v>20</v>
      </c>
      <c r="O310" s="173">
        <v>0</v>
      </c>
      <c r="P310" s="173">
        <v>0</v>
      </c>
      <c r="Q310" s="173">
        <v>0</v>
      </c>
      <c r="R310" s="173">
        <v>0</v>
      </c>
      <c r="S310" s="173">
        <v>0</v>
      </c>
      <c r="T310" s="173">
        <v>0</v>
      </c>
      <c r="U310" s="173">
        <v>0</v>
      </c>
      <c r="V310" s="173">
        <v>0</v>
      </c>
      <c r="W310" s="173">
        <v>0</v>
      </c>
      <c r="X310" s="172">
        <v>0</v>
      </c>
      <c r="Y310" s="399">
        <v>18020.48</v>
      </c>
    </row>
    <row r="311" spans="2:25" x14ac:dyDescent="0.25">
      <c r="B311" s="169" t="s">
        <v>348</v>
      </c>
      <c r="C311" s="399" t="s">
        <v>1294</v>
      </c>
      <c r="D311" s="399" t="s">
        <v>1295</v>
      </c>
      <c r="E311" s="400" t="s">
        <v>1739</v>
      </c>
      <c r="F311" s="401" t="s">
        <v>355</v>
      </c>
      <c r="G311" s="173">
        <v>0</v>
      </c>
      <c r="H311" s="173">
        <v>0</v>
      </c>
      <c r="I311" s="173">
        <v>0</v>
      </c>
      <c r="J311" s="173">
        <v>0</v>
      </c>
      <c r="K311" s="173">
        <v>0</v>
      </c>
      <c r="L311" s="173">
        <v>0</v>
      </c>
      <c r="M311" s="173">
        <v>0</v>
      </c>
      <c r="N311" s="173">
        <v>19</v>
      </c>
      <c r="O311" s="173">
        <v>0</v>
      </c>
      <c r="P311" s="173">
        <v>0</v>
      </c>
      <c r="Q311" s="173">
        <v>0</v>
      </c>
      <c r="R311" s="173">
        <v>0</v>
      </c>
      <c r="S311" s="173">
        <v>0</v>
      </c>
      <c r="T311" s="173">
        <v>0</v>
      </c>
      <c r="U311" s="173">
        <v>0</v>
      </c>
      <c r="V311" s="173">
        <v>0</v>
      </c>
      <c r="W311" s="173">
        <v>0</v>
      </c>
      <c r="X311" s="172">
        <v>0</v>
      </c>
      <c r="Y311" s="399">
        <v>21588.11</v>
      </c>
    </row>
    <row r="312" spans="2:25" x14ac:dyDescent="0.25">
      <c r="B312" s="169" t="s">
        <v>348</v>
      </c>
      <c r="C312" s="399" t="s">
        <v>1296</v>
      </c>
      <c r="D312" s="399" t="s">
        <v>1297</v>
      </c>
      <c r="E312" s="400" t="s">
        <v>1740</v>
      </c>
      <c r="F312" s="401" t="s">
        <v>689</v>
      </c>
      <c r="G312" s="173">
        <v>0</v>
      </c>
      <c r="H312" s="173">
        <v>0</v>
      </c>
      <c r="I312" s="173">
        <v>0</v>
      </c>
      <c r="J312" s="173">
        <v>0</v>
      </c>
      <c r="K312" s="173">
        <v>0</v>
      </c>
      <c r="L312" s="173">
        <v>0</v>
      </c>
      <c r="M312" s="173">
        <v>0</v>
      </c>
      <c r="N312" s="173">
        <v>20</v>
      </c>
      <c r="O312" s="173">
        <v>0</v>
      </c>
      <c r="P312" s="173">
        <v>0</v>
      </c>
      <c r="Q312" s="173">
        <v>0</v>
      </c>
      <c r="R312" s="173">
        <v>0</v>
      </c>
      <c r="S312" s="173">
        <v>0</v>
      </c>
      <c r="T312" s="173">
        <v>0</v>
      </c>
      <c r="U312" s="173">
        <v>0</v>
      </c>
      <c r="V312" s="173">
        <v>0</v>
      </c>
      <c r="W312" s="173">
        <v>0</v>
      </c>
      <c r="X312" s="172">
        <v>0</v>
      </c>
      <c r="Y312" s="399">
        <v>23039.96</v>
      </c>
    </row>
    <row r="313" spans="2:25" x14ac:dyDescent="0.25">
      <c r="B313" s="169" t="s">
        <v>348</v>
      </c>
      <c r="C313" s="399" t="s">
        <v>1298</v>
      </c>
      <c r="D313" s="399" t="s">
        <v>1299</v>
      </c>
      <c r="E313" s="400" t="s">
        <v>1741</v>
      </c>
      <c r="F313" s="401" t="s">
        <v>686</v>
      </c>
      <c r="G313" s="173">
        <v>0</v>
      </c>
      <c r="H313" s="173">
        <v>0</v>
      </c>
      <c r="I313" s="173">
        <v>0</v>
      </c>
      <c r="J313" s="173">
        <v>0</v>
      </c>
      <c r="K313" s="173">
        <v>0</v>
      </c>
      <c r="L313" s="173">
        <v>0</v>
      </c>
      <c r="M313" s="173">
        <v>0</v>
      </c>
      <c r="N313" s="173">
        <v>0</v>
      </c>
      <c r="O313" s="173">
        <v>0</v>
      </c>
      <c r="P313" s="173">
        <v>0</v>
      </c>
      <c r="Q313" s="173">
        <v>0</v>
      </c>
      <c r="R313" s="173">
        <v>0</v>
      </c>
      <c r="S313" s="173">
        <v>0</v>
      </c>
      <c r="T313" s="173">
        <v>0</v>
      </c>
      <c r="U313" s="173">
        <v>0</v>
      </c>
      <c r="V313" s="173">
        <v>0</v>
      </c>
      <c r="W313" s="173">
        <v>0</v>
      </c>
      <c r="X313" s="172">
        <v>0</v>
      </c>
      <c r="Y313" s="399">
        <v>18877.59</v>
      </c>
    </row>
    <row r="314" spans="2:25" x14ac:dyDescent="0.25">
      <c r="B314" s="169" t="s">
        <v>348</v>
      </c>
      <c r="C314" s="399" t="s">
        <v>1300</v>
      </c>
      <c r="D314" s="399" t="s">
        <v>1301</v>
      </c>
      <c r="E314" s="400" t="s">
        <v>1742</v>
      </c>
      <c r="F314" s="401" t="s">
        <v>689</v>
      </c>
      <c r="G314" s="173">
        <v>0</v>
      </c>
      <c r="H314" s="173">
        <v>0</v>
      </c>
      <c r="I314" s="173">
        <v>0</v>
      </c>
      <c r="J314" s="173">
        <v>0</v>
      </c>
      <c r="K314" s="173">
        <v>0</v>
      </c>
      <c r="L314" s="173">
        <v>0</v>
      </c>
      <c r="M314" s="173">
        <v>0</v>
      </c>
      <c r="N314" s="173">
        <v>20</v>
      </c>
      <c r="O314" s="173">
        <v>0</v>
      </c>
      <c r="P314" s="173">
        <v>0</v>
      </c>
      <c r="Q314" s="173">
        <v>0</v>
      </c>
      <c r="R314" s="173">
        <v>0</v>
      </c>
      <c r="S314" s="173">
        <v>0</v>
      </c>
      <c r="T314" s="173">
        <v>0</v>
      </c>
      <c r="U314" s="173">
        <v>0</v>
      </c>
      <c r="V314" s="173">
        <v>0</v>
      </c>
      <c r="W314" s="173">
        <v>0</v>
      </c>
      <c r="X314" s="172">
        <v>0</v>
      </c>
      <c r="Y314" s="399">
        <v>26380</v>
      </c>
    </row>
    <row r="315" spans="2:25" x14ac:dyDescent="0.25">
      <c r="B315" s="169" t="s">
        <v>348</v>
      </c>
      <c r="C315" s="399" t="s">
        <v>1302</v>
      </c>
      <c r="D315" s="399" t="s">
        <v>1303</v>
      </c>
      <c r="E315" s="400" t="s">
        <v>1743</v>
      </c>
      <c r="F315" s="401" t="s">
        <v>355</v>
      </c>
      <c r="G315" s="173">
        <v>0</v>
      </c>
      <c r="H315" s="173">
        <v>0</v>
      </c>
      <c r="I315" s="173">
        <v>0</v>
      </c>
      <c r="J315" s="173">
        <v>0</v>
      </c>
      <c r="K315" s="173">
        <v>0</v>
      </c>
      <c r="L315" s="173">
        <v>0</v>
      </c>
      <c r="M315" s="173">
        <v>0</v>
      </c>
      <c r="N315" s="173">
        <v>20</v>
      </c>
      <c r="O315" s="173">
        <v>0</v>
      </c>
      <c r="P315" s="173">
        <v>0</v>
      </c>
      <c r="Q315" s="173">
        <v>0</v>
      </c>
      <c r="R315" s="173">
        <v>0</v>
      </c>
      <c r="S315" s="173">
        <v>0</v>
      </c>
      <c r="T315" s="173">
        <v>0</v>
      </c>
      <c r="U315" s="173">
        <v>0</v>
      </c>
      <c r="V315" s="173">
        <v>0</v>
      </c>
      <c r="W315" s="173">
        <v>0</v>
      </c>
      <c r="X315" s="172">
        <v>0</v>
      </c>
      <c r="Y315" s="399">
        <v>20301.75</v>
      </c>
    </row>
    <row r="316" spans="2:25" x14ac:dyDescent="0.25">
      <c r="B316" s="169" t="s">
        <v>348</v>
      </c>
      <c r="C316" s="399" t="s">
        <v>1304</v>
      </c>
      <c r="D316" s="399" t="s">
        <v>1305</v>
      </c>
      <c r="E316" s="400" t="s">
        <v>1744</v>
      </c>
      <c r="F316" s="401" t="s">
        <v>689</v>
      </c>
      <c r="G316" s="173">
        <v>0</v>
      </c>
      <c r="H316" s="173">
        <v>0</v>
      </c>
      <c r="I316" s="173">
        <v>0</v>
      </c>
      <c r="J316" s="173">
        <v>0</v>
      </c>
      <c r="K316" s="173">
        <v>0</v>
      </c>
      <c r="L316" s="173">
        <v>0</v>
      </c>
      <c r="M316" s="173">
        <v>0</v>
      </c>
      <c r="N316" s="173">
        <v>20</v>
      </c>
      <c r="O316" s="173">
        <v>0</v>
      </c>
      <c r="P316" s="173">
        <v>0</v>
      </c>
      <c r="Q316" s="173">
        <v>0</v>
      </c>
      <c r="R316" s="173">
        <v>0</v>
      </c>
      <c r="S316" s="173">
        <v>0</v>
      </c>
      <c r="T316" s="173">
        <v>0</v>
      </c>
      <c r="U316" s="173">
        <v>0</v>
      </c>
      <c r="V316" s="173">
        <v>0</v>
      </c>
      <c r="W316" s="173">
        <v>0</v>
      </c>
      <c r="X316" s="172">
        <v>0</v>
      </c>
      <c r="Y316" s="399">
        <v>23503.559999999998</v>
      </c>
    </row>
    <row r="317" spans="2:25" x14ac:dyDescent="0.25">
      <c r="B317" s="169" t="s">
        <v>348</v>
      </c>
      <c r="C317" s="399" t="s">
        <v>1306</v>
      </c>
      <c r="D317" s="399" t="s">
        <v>1307</v>
      </c>
      <c r="E317" s="400" t="s">
        <v>1745</v>
      </c>
      <c r="F317" s="401" t="s">
        <v>355</v>
      </c>
      <c r="G317" s="173">
        <v>0</v>
      </c>
      <c r="H317" s="173">
        <v>0</v>
      </c>
      <c r="I317" s="173">
        <v>0</v>
      </c>
      <c r="J317" s="173">
        <v>0</v>
      </c>
      <c r="K317" s="173">
        <v>0</v>
      </c>
      <c r="L317" s="173">
        <v>0</v>
      </c>
      <c r="M317" s="173">
        <v>0</v>
      </c>
      <c r="N317" s="173">
        <v>18</v>
      </c>
      <c r="O317" s="173">
        <v>0</v>
      </c>
      <c r="P317" s="173">
        <v>0</v>
      </c>
      <c r="Q317" s="173">
        <v>0</v>
      </c>
      <c r="R317" s="173">
        <v>0</v>
      </c>
      <c r="S317" s="173">
        <v>0</v>
      </c>
      <c r="T317" s="173">
        <v>0</v>
      </c>
      <c r="U317" s="173">
        <v>0</v>
      </c>
      <c r="V317" s="173">
        <v>0</v>
      </c>
      <c r="W317" s="173">
        <v>0</v>
      </c>
      <c r="X317" s="172">
        <v>0</v>
      </c>
      <c r="Y317" s="399">
        <v>15008.83</v>
      </c>
    </row>
    <row r="318" spans="2:25" x14ac:dyDescent="0.25">
      <c r="B318" s="169" t="s">
        <v>348</v>
      </c>
      <c r="C318" s="399" t="s">
        <v>1308</v>
      </c>
      <c r="D318" s="399" t="s">
        <v>1309</v>
      </c>
      <c r="E318" s="400" t="s">
        <v>1746</v>
      </c>
      <c r="F318" s="401" t="s">
        <v>688</v>
      </c>
      <c r="G318" s="173">
        <v>0</v>
      </c>
      <c r="H318" s="173">
        <v>0</v>
      </c>
      <c r="I318" s="173">
        <v>0</v>
      </c>
      <c r="J318" s="173">
        <v>0</v>
      </c>
      <c r="K318" s="173">
        <v>0</v>
      </c>
      <c r="L318" s="173">
        <v>0</v>
      </c>
      <c r="M318" s="173">
        <v>0</v>
      </c>
      <c r="N318" s="173">
        <v>7</v>
      </c>
      <c r="O318" s="173">
        <v>0</v>
      </c>
      <c r="P318" s="173">
        <v>0</v>
      </c>
      <c r="Q318" s="173">
        <v>0</v>
      </c>
      <c r="R318" s="173">
        <v>0</v>
      </c>
      <c r="S318" s="173">
        <v>0</v>
      </c>
      <c r="T318" s="173">
        <v>0</v>
      </c>
      <c r="U318" s="173">
        <v>0</v>
      </c>
      <c r="V318" s="173">
        <v>0</v>
      </c>
      <c r="W318" s="173">
        <v>0</v>
      </c>
      <c r="X318" s="172">
        <v>0</v>
      </c>
      <c r="Y318" s="399">
        <v>22631.71</v>
      </c>
    </row>
    <row r="319" spans="2:25" x14ac:dyDescent="0.25">
      <c r="B319" s="169" t="s">
        <v>348</v>
      </c>
      <c r="C319" s="399" t="s">
        <v>1310</v>
      </c>
      <c r="D319" s="399" t="s">
        <v>1311</v>
      </c>
      <c r="E319" s="400" t="s">
        <v>1747</v>
      </c>
      <c r="F319" s="401" t="s">
        <v>689</v>
      </c>
      <c r="G319" s="173">
        <v>0</v>
      </c>
      <c r="H319" s="173">
        <v>0</v>
      </c>
      <c r="I319" s="173">
        <v>0</v>
      </c>
      <c r="J319" s="173">
        <v>0</v>
      </c>
      <c r="K319" s="173">
        <v>0</v>
      </c>
      <c r="L319" s="173">
        <v>0</v>
      </c>
      <c r="M319" s="173">
        <v>0</v>
      </c>
      <c r="N319" s="173">
        <v>15</v>
      </c>
      <c r="O319" s="173">
        <v>0</v>
      </c>
      <c r="P319" s="173">
        <v>0</v>
      </c>
      <c r="Q319" s="173">
        <v>0</v>
      </c>
      <c r="R319" s="173">
        <v>0</v>
      </c>
      <c r="S319" s="173">
        <v>0</v>
      </c>
      <c r="T319" s="173">
        <v>0</v>
      </c>
      <c r="U319" s="173">
        <v>0</v>
      </c>
      <c r="V319" s="173">
        <v>0</v>
      </c>
      <c r="W319" s="173">
        <v>0</v>
      </c>
      <c r="X319" s="172">
        <v>0</v>
      </c>
      <c r="Y319" s="399">
        <v>15223.340000000002</v>
      </c>
    </row>
    <row r="320" spans="2:25" x14ac:dyDescent="0.25">
      <c r="B320" s="169" t="s">
        <v>348</v>
      </c>
      <c r="C320" s="399" t="s">
        <v>1312</v>
      </c>
      <c r="D320" s="399" t="s">
        <v>1313</v>
      </c>
      <c r="E320" s="400" t="s">
        <v>1748</v>
      </c>
      <c r="F320" s="401" t="s">
        <v>690</v>
      </c>
      <c r="G320" s="173">
        <v>0</v>
      </c>
      <c r="H320" s="173">
        <v>0</v>
      </c>
      <c r="I320" s="173">
        <v>0</v>
      </c>
      <c r="J320" s="173">
        <v>0</v>
      </c>
      <c r="K320" s="173">
        <v>0</v>
      </c>
      <c r="L320" s="173">
        <v>0</v>
      </c>
      <c r="M320" s="173">
        <v>0</v>
      </c>
      <c r="N320" s="173">
        <v>0</v>
      </c>
      <c r="O320" s="173">
        <v>0</v>
      </c>
      <c r="P320" s="173">
        <v>0</v>
      </c>
      <c r="Q320" s="173">
        <v>0</v>
      </c>
      <c r="R320" s="173">
        <v>0</v>
      </c>
      <c r="S320" s="173">
        <v>0</v>
      </c>
      <c r="T320" s="173">
        <v>0</v>
      </c>
      <c r="U320" s="173">
        <v>0</v>
      </c>
      <c r="V320" s="173">
        <v>0</v>
      </c>
      <c r="W320" s="173">
        <v>0</v>
      </c>
      <c r="X320" s="172">
        <v>0</v>
      </c>
      <c r="Y320" s="399">
        <v>21486.799999999999</v>
      </c>
    </row>
    <row r="321" spans="2:25" x14ac:dyDescent="0.25">
      <c r="B321" s="169" t="s">
        <v>348</v>
      </c>
      <c r="C321" s="399" t="s">
        <v>1314</v>
      </c>
      <c r="D321" s="399" t="s">
        <v>1315</v>
      </c>
      <c r="E321" s="400" t="s">
        <v>1749</v>
      </c>
      <c r="F321" s="401" t="s">
        <v>686</v>
      </c>
      <c r="G321" s="173">
        <v>0</v>
      </c>
      <c r="H321" s="173">
        <v>0</v>
      </c>
      <c r="I321" s="173">
        <v>0</v>
      </c>
      <c r="J321" s="173">
        <v>0</v>
      </c>
      <c r="K321" s="173">
        <v>0</v>
      </c>
      <c r="L321" s="173">
        <v>0</v>
      </c>
      <c r="M321" s="173">
        <v>0</v>
      </c>
      <c r="N321" s="173">
        <v>20</v>
      </c>
      <c r="O321" s="173">
        <v>0</v>
      </c>
      <c r="P321" s="173">
        <v>0</v>
      </c>
      <c r="Q321" s="173">
        <v>0</v>
      </c>
      <c r="R321" s="173">
        <v>0</v>
      </c>
      <c r="S321" s="173">
        <v>0</v>
      </c>
      <c r="T321" s="173">
        <v>0</v>
      </c>
      <c r="U321" s="173">
        <v>0</v>
      </c>
      <c r="V321" s="173">
        <v>0</v>
      </c>
      <c r="W321" s="173">
        <v>0</v>
      </c>
      <c r="X321" s="172">
        <v>0</v>
      </c>
      <c r="Y321" s="399">
        <v>24702.49</v>
      </c>
    </row>
    <row r="322" spans="2:25" x14ac:dyDescent="0.25">
      <c r="B322" s="169" t="s">
        <v>348</v>
      </c>
      <c r="C322" s="399" t="s">
        <v>1316</v>
      </c>
      <c r="D322" s="399" t="s">
        <v>1317</v>
      </c>
      <c r="E322" s="400" t="s">
        <v>1750</v>
      </c>
      <c r="F322" s="401" t="s">
        <v>690</v>
      </c>
      <c r="G322" s="173">
        <v>0</v>
      </c>
      <c r="H322" s="173">
        <v>0</v>
      </c>
      <c r="I322" s="173">
        <v>0</v>
      </c>
      <c r="J322" s="173">
        <v>0</v>
      </c>
      <c r="K322" s="173">
        <v>0</v>
      </c>
      <c r="L322" s="173">
        <v>0</v>
      </c>
      <c r="M322" s="173">
        <v>0</v>
      </c>
      <c r="N322" s="173">
        <v>20</v>
      </c>
      <c r="O322" s="173">
        <v>0</v>
      </c>
      <c r="P322" s="173">
        <v>0</v>
      </c>
      <c r="Q322" s="173">
        <v>0</v>
      </c>
      <c r="R322" s="173">
        <v>0</v>
      </c>
      <c r="S322" s="173">
        <v>0</v>
      </c>
      <c r="T322" s="173">
        <v>0</v>
      </c>
      <c r="U322" s="173">
        <v>0</v>
      </c>
      <c r="V322" s="173">
        <v>0</v>
      </c>
      <c r="W322" s="173">
        <v>0</v>
      </c>
      <c r="X322" s="172">
        <v>0</v>
      </c>
      <c r="Y322" s="399">
        <v>24001.69</v>
      </c>
    </row>
    <row r="323" spans="2:25" x14ac:dyDescent="0.25">
      <c r="B323" s="169" t="s">
        <v>348</v>
      </c>
      <c r="C323" s="399" t="s">
        <v>1318</v>
      </c>
      <c r="D323" s="399" t="s">
        <v>1319</v>
      </c>
      <c r="E323" s="400" t="s">
        <v>1751</v>
      </c>
      <c r="F323" s="401" t="s">
        <v>689</v>
      </c>
      <c r="G323" s="173">
        <v>0</v>
      </c>
      <c r="H323" s="173">
        <v>0</v>
      </c>
      <c r="I323" s="173">
        <v>0</v>
      </c>
      <c r="J323" s="173">
        <v>0</v>
      </c>
      <c r="K323" s="173">
        <v>0</v>
      </c>
      <c r="L323" s="173">
        <v>0</v>
      </c>
      <c r="M323" s="173">
        <v>0</v>
      </c>
      <c r="N323" s="173">
        <v>0</v>
      </c>
      <c r="O323" s="173">
        <v>0</v>
      </c>
      <c r="P323" s="173">
        <v>0</v>
      </c>
      <c r="Q323" s="173">
        <v>0</v>
      </c>
      <c r="R323" s="173">
        <v>0</v>
      </c>
      <c r="S323" s="173">
        <v>0</v>
      </c>
      <c r="T323" s="173">
        <v>0</v>
      </c>
      <c r="U323" s="173">
        <v>0</v>
      </c>
      <c r="V323" s="173">
        <v>0</v>
      </c>
      <c r="W323" s="173">
        <v>0</v>
      </c>
      <c r="X323" s="172">
        <v>0</v>
      </c>
      <c r="Y323" s="399">
        <v>11329.63</v>
      </c>
    </row>
    <row r="324" spans="2:25" x14ac:dyDescent="0.25">
      <c r="B324" s="169" t="s">
        <v>348</v>
      </c>
      <c r="C324" s="399" t="s">
        <v>1320</v>
      </c>
      <c r="D324" s="399" t="s">
        <v>1321</v>
      </c>
      <c r="E324" s="400" t="s">
        <v>1752</v>
      </c>
      <c r="F324" s="401" t="s">
        <v>688</v>
      </c>
      <c r="G324" s="173">
        <v>0</v>
      </c>
      <c r="H324" s="173">
        <v>0</v>
      </c>
      <c r="I324" s="173">
        <v>0</v>
      </c>
      <c r="J324" s="173">
        <v>0</v>
      </c>
      <c r="K324" s="173">
        <v>0</v>
      </c>
      <c r="L324" s="173">
        <v>0</v>
      </c>
      <c r="M324" s="173">
        <v>0</v>
      </c>
      <c r="N324" s="173">
        <v>8</v>
      </c>
      <c r="O324" s="173">
        <v>0</v>
      </c>
      <c r="P324" s="173">
        <v>0</v>
      </c>
      <c r="Q324" s="173">
        <v>0</v>
      </c>
      <c r="R324" s="173">
        <v>0</v>
      </c>
      <c r="S324" s="173">
        <v>0</v>
      </c>
      <c r="T324" s="173">
        <v>0</v>
      </c>
      <c r="U324" s="173">
        <v>0</v>
      </c>
      <c r="V324" s="173">
        <v>0</v>
      </c>
      <c r="W324" s="173">
        <v>0</v>
      </c>
      <c r="X324" s="172">
        <v>0</v>
      </c>
      <c r="Y324" s="399">
        <v>25609.39</v>
      </c>
    </row>
    <row r="325" spans="2:25" x14ac:dyDescent="0.25">
      <c r="B325" s="169" t="s">
        <v>348</v>
      </c>
      <c r="C325" s="399" t="s">
        <v>1322</v>
      </c>
      <c r="D325" s="399" t="s">
        <v>1323</v>
      </c>
      <c r="E325" s="400" t="s">
        <v>1753</v>
      </c>
      <c r="F325" s="401" t="s">
        <v>690</v>
      </c>
      <c r="G325" s="173">
        <v>0</v>
      </c>
      <c r="H325" s="173">
        <v>0</v>
      </c>
      <c r="I325" s="173">
        <v>0</v>
      </c>
      <c r="J325" s="173">
        <v>0</v>
      </c>
      <c r="K325" s="173">
        <v>0</v>
      </c>
      <c r="L325" s="173">
        <v>0</v>
      </c>
      <c r="M325" s="173">
        <v>0</v>
      </c>
      <c r="N325" s="173">
        <v>0</v>
      </c>
      <c r="O325" s="173">
        <v>0</v>
      </c>
      <c r="P325" s="173">
        <v>0</v>
      </c>
      <c r="Q325" s="173">
        <v>0</v>
      </c>
      <c r="R325" s="173">
        <v>0</v>
      </c>
      <c r="S325" s="173">
        <v>0</v>
      </c>
      <c r="T325" s="173">
        <v>0</v>
      </c>
      <c r="U325" s="173">
        <v>0</v>
      </c>
      <c r="V325" s="173">
        <v>0</v>
      </c>
      <c r="W325" s="173">
        <v>0</v>
      </c>
      <c r="X325" s="172">
        <v>0</v>
      </c>
      <c r="Y325" s="399">
        <v>18045.7</v>
      </c>
    </row>
    <row r="326" spans="2:25" ht="30" x14ac:dyDescent="0.25">
      <c r="B326" s="169" t="s">
        <v>348</v>
      </c>
      <c r="C326" s="399" t="s">
        <v>1324</v>
      </c>
      <c r="D326" s="399" t="s">
        <v>1325</v>
      </c>
      <c r="E326" s="400" t="s">
        <v>1754</v>
      </c>
      <c r="F326" s="401" t="s">
        <v>355</v>
      </c>
      <c r="G326" s="173">
        <v>0</v>
      </c>
      <c r="H326" s="173">
        <v>0</v>
      </c>
      <c r="I326" s="173">
        <v>0</v>
      </c>
      <c r="J326" s="173">
        <v>0</v>
      </c>
      <c r="K326" s="173">
        <v>0</v>
      </c>
      <c r="L326" s="173">
        <v>0</v>
      </c>
      <c r="M326" s="173">
        <v>0</v>
      </c>
      <c r="N326" s="173">
        <v>18</v>
      </c>
      <c r="O326" s="173">
        <v>0</v>
      </c>
      <c r="P326" s="173">
        <v>0</v>
      </c>
      <c r="Q326" s="173">
        <v>0</v>
      </c>
      <c r="R326" s="173">
        <v>0</v>
      </c>
      <c r="S326" s="173">
        <v>0</v>
      </c>
      <c r="T326" s="173">
        <v>0</v>
      </c>
      <c r="U326" s="173">
        <v>0</v>
      </c>
      <c r="V326" s="173">
        <v>0</v>
      </c>
      <c r="W326" s="173">
        <v>0</v>
      </c>
      <c r="X326" s="172">
        <v>0</v>
      </c>
      <c r="Y326" s="399">
        <v>25476.77</v>
      </c>
    </row>
    <row r="327" spans="2:25" x14ac:dyDescent="0.25">
      <c r="B327" s="169" t="s">
        <v>348</v>
      </c>
      <c r="C327" s="399" t="s">
        <v>1326</v>
      </c>
      <c r="D327" s="399" t="s">
        <v>1327</v>
      </c>
      <c r="E327" s="400" t="s">
        <v>1755</v>
      </c>
      <c r="F327" s="401" t="s">
        <v>689</v>
      </c>
      <c r="G327" s="173">
        <v>0</v>
      </c>
      <c r="H327" s="173">
        <v>0</v>
      </c>
      <c r="I327" s="173">
        <v>0</v>
      </c>
      <c r="J327" s="173">
        <v>0</v>
      </c>
      <c r="K327" s="173">
        <v>0</v>
      </c>
      <c r="L327" s="173">
        <v>0</v>
      </c>
      <c r="M327" s="173">
        <v>0</v>
      </c>
      <c r="N327" s="173">
        <v>16</v>
      </c>
      <c r="O327" s="173">
        <v>0</v>
      </c>
      <c r="P327" s="173">
        <v>0</v>
      </c>
      <c r="Q327" s="173">
        <v>0</v>
      </c>
      <c r="R327" s="173">
        <v>0</v>
      </c>
      <c r="S327" s="173">
        <v>0</v>
      </c>
      <c r="T327" s="173">
        <v>0</v>
      </c>
      <c r="U327" s="173">
        <v>0</v>
      </c>
      <c r="V327" s="173">
        <v>0</v>
      </c>
      <c r="W327" s="173">
        <v>0</v>
      </c>
      <c r="X327" s="172">
        <v>0</v>
      </c>
      <c r="Y327" s="399">
        <v>19943.52</v>
      </c>
    </row>
    <row r="328" spans="2:25" x14ac:dyDescent="0.25">
      <c r="B328" s="169" t="s">
        <v>348</v>
      </c>
      <c r="C328" s="399" t="s">
        <v>1328</v>
      </c>
      <c r="D328" s="399" t="s">
        <v>1329</v>
      </c>
      <c r="E328" s="400" t="s">
        <v>1756</v>
      </c>
      <c r="F328" s="401" t="s">
        <v>688</v>
      </c>
      <c r="G328" s="173">
        <v>0</v>
      </c>
      <c r="H328" s="173">
        <v>0</v>
      </c>
      <c r="I328" s="173">
        <v>0</v>
      </c>
      <c r="J328" s="173">
        <v>0</v>
      </c>
      <c r="K328" s="173">
        <v>0</v>
      </c>
      <c r="L328" s="173">
        <v>0</v>
      </c>
      <c r="M328" s="173">
        <v>0</v>
      </c>
      <c r="N328" s="173">
        <v>0</v>
      </c>
      <c r="O328" s="173">
        <v>0</v>
      </c>
      <c r="P328" s="173">
        <v>0</v>
      </c>
      <c r="Q328" s="173">
        <v>0</v>
      </c>
      <c r="R328" s="173">
        <v>0</v>
      </c>
      <c r="S328" s="173">
        <v>0</v>
      </c>
      <c r="T328" s="173">
        <v>0</v>
      </c>
      <c r="U328" s="173">
        <v>0</v>
      </c>
      <c r="V328" s="173">
        <v>0</v>
      </c>
      <c r="W328" s="173">
        <v>0</v>
      </c>
      <c r="X328" s="172">
        <v>0</v>
      </c>
      <c r="Y328" s="399">
        <v>23393.64</v>
      </c>
    </row>
    <row r="329" spans="2:25" x14ac:dyDescent="0.25">
      <c r="B329" s="169" t="s">
        <v>348</v>
      </c>
      <c r="C329" s="399" t="s">
        <v>1330</v>
      </c>
      <c r="D329" s="399" t="s">
        <v>1331</v>
      </c>
      <c r="E329" s="400" t="s">
        <v>1757</v>
      </c>
      <c r="F329" s="401" t="s">
        <v>689</v>
      </c>
      <c r="G329" s="173">
        <v>0</v>
      </c>
      <c r="H329" s="173">
        <v>0</v>
      </c>
      <c r="I329" s="173">
        <v>0</v>
      </c>
      <c r="J329" s="173">
        <v>0</v>
      </c>
      <c r="K329" s="173">
        <v>0</v>
      </c>
      <c r="L329" s="173">
        <v>0</v>
      </c>
      <c r="M329" s="173">
        <v>0</v>
      </c>
      <c r="N329" s="173">
        <v>13</v>
      </c>
      <c r="O329" s="173">
        <v>0</v>
      </c>
      <c r="P329" s="173">
        <v>0</v>
      </c>
      <c r="Q329" s="173">
        <v>0</v>
      </c>
      <c r="R329" s="173">
        <v>0</v>
      </c>
      <c r="S329" s="173">
        <v>0</v>
      </c>
      <c r="T329" s="173">
        <v>0</v>
      </c>
      <c r="U329" s="173">
        <v>0</v>
      </c>
      <c r="V329" s="173">
        <v>0</v>
      </c>
      <c r="W329" s="173">
        <v>0</v>
      </c>
      <c r="X329" s="172">
        <v>0</v>
      </c>
      <c r="Y329" s="399">
        <v>18252.350000000002</v>
      </c>
    </row>
    <row r="330" spans="2:25" x14ac:dyDescent="0.25">
      <c r="B330" s="169" t="s">
        <v>348</v>
      </c>
      <c r="C330" s="399" t="s">
        <v>1332</v>
      </c>
      <c r="D330" s="399" t="s">
        <v>1333</v>
      </c>
      <c r="E330" s="400" t="s">
        <v>1758</v>
      </c>
      <c r="F330" s="401" t="s">
        <v>689</v>
      </c>
      <c r="G330" s="173">
        <v>0</v>
      </c>
      <c r="H330" s="173">
        <v>0</v>
      </c>
      <c r="I330" s="173">
        <v>0</v>
      </c>
      <c r="J330" s="173">
        <v>0</v>
      </c>
      <c r="K330" s="173">
        <v>0</v>
      </c>
      <c r="L330" s="173">
        <v>0</v>
      </c>
      <c r="M330" s="173">
        <v>0</v>
      </c>
      <c r="N330" s="173">
        <v>10</v>
      </c>
      <c r="O330" s="173">
        <v>0</v>
      </c>
      <c r="P330" s="173">
        <v>0</v>
      </c>
      <c r="Q330" s="173">
        <v>0</v>
      </c>
      <c r="R330" s="173">
        <v>0</v>
      </c>
      <c r="S330" s="173">
        <v>0</v>
      </c>
      <c r="T330" s="173">
        <v>0</v>
      </c>
      <c r="U330" s="173">
        <v>0</v>
      </c>
      <c r="V330" s="173">
        <v>0</v>
      </c>
      <c r="W330" s="173">
        <v>0</v>
      </c>
      <c r="X330" s="172">
        <v>0</v>
      </c>
      <c r="Y330" s="399">
        <v>25811.8</v>
      </c>
    </row>
    <row r="331" spans="2:25" x14ac:dyDescent="0.25">
      <c r="B331" s="169" t="s">
        <v>348</v>
      </c>
      <c r="C331" s="399" t="s">
        <v>1334</v>
      </c>
      <c r="D331" s="399" t="s">
        <v>1335</v>
      </c>
      <c r="E331" s="400" t="s">
        <v>1759</v>
      </c>
      <c r="F331" s="401" t="s">
        <v>688</v>
      </c>
      <c r="G331" s="173">
        <v>0</v>
      </c>
      <c r="H331" s="173">
        <v>0</v>
      </c>
      <c r="I331" s="173">
        <v>0</v>
      </c>
      <c r="J331" s="173">
        <v>0</v>
      </c>
      <c r="K331" s="173">
        <v>0</v>
      </c>
      <c r="L331" s="173">
        <v>0</v>
      </c>
      <c r="M331" s="173">
        <v>0</v>
      </c>
      <c r="N331" s="173">
        <v>20</v>
      </c>
      <c r="O331" s="173">
        <v>0</v>
      </c>
      <c r="P331" s="173">
        <v>0</v>
      </c>
      <c r="Q331" s="173">
        <v>0</v>
      </c>
      <c r="R331" s="173">
        <v>0</v>
      </c>
      <c r="S331" s="173">
        <v>0</v>
      </c>
      <c r="T331" s="173">
        <v>0</v>
      </c>
      <c r="U331" s="173">
        <v>0</v>
      </c>
      <c r="V331" s="173">
        <v>0</v>
      </c>
      <c r="W331" s="173">
        <v>0</v>
      </c>
      <c r="X331" s="172">
        <v>0</v>
      </c>
      <c r="Y331" s="399">
        <v>17721.5</v>
      </c>
    </row>
    <row r="332" spans="2:25" x14ac:dyDescent="0.25">
      <c r="B332" s="169" t="s">
        <v>348</v>
      </c>
      <c r="C332" s="399" t="s">
        <v>1336</v>
      </c>
      <c r="D332" s="399" t="s">
        <v>1337</v>
      </c>
      <c r="E332" s="400" t="s">
        <v>1760</v>
      </c>
      <c r="F332" s="401" t="s">
        <v>688</v>
      </c>
      <c r="G332" s="173">
        <v>0</v>
      </c>
      <c r="H332" s="173">
        <v>0</v>
      </c>
      <c r="I332" s="173">
        <v>0</v>
      </c>
      <c r="J332" s="173">
        <v>0</v>
      </c>
      <c r="K332" s="173">
        <v>0</v>
      </c>
      <c r="L332" s="173">
        <v>0</v>
      </c>
      <c r="M332" s="173">
        <v>0</v>
      </c>
      <c r="N332" s="173">
        <v>10</v>
      </c>
      <c r="O332" s="173">
        <v>0</v>
      </c>
      <c r="P332" s="173">
        <v>0</v>
      </c>
      <c r="Q332" s="173">
        <v>0</v>
      </c>
      <c r="R332" s="173">
        <v>0</v>
      </c>
      <c r="S332" s="173">
        <v>0</v>
      </c>
      <c r="T332" s="173">
        <v>0</v>
      </c>
      <c r="U332" s="173">
        <v>0</v>
      </c>
      <c r="V332" s="173">
        <v>0</v>
      </c>
      <c r="W332" s="173">
        <v>0</v>
      </c>
      <c r="X332" s="172">
        <v>0</v>
      </c>
      <c r="Y332" s="399">
        <v>18863.36</v>
      </c>
    </row>
    <row r="333" spans="2:25" x14ac:dyDescent="0.25">
      <c r="B333" s="169" t="s">
        <v>348</v>
      </c>
      <c r="C333" s="399" t="s">
        <v>1338</v>
      </c>
      <c r="D333" s="399" t="s">
        <v>1339</v>
      </c>
      <c r="E333" s="400" t="s">
        <v>1761</v>
      </c>
      <c r="F333" s="401" t="s">
        <v>355</v>
      </c>
      <c r="G333" s="173">
        <v>0</v>
      </c>
      <c r="H333" s="173">
        <v>0</v>
      </c>
      <c r="I333" s="173">
        <v>0</v>
      </c>
      <c r="J333" s="173">
        <v>0</v>
      </c>
      <c r="K333" s="173">
        <v>0</v>
      </c>
      <c r="L333" s="173">
        <v>0</v>
      </c>
      <c r="M333" s="173">
        <v>0</v>
      </c>
      <c r="N333" s="173">
        <v>18</v>
      </c>
      <c r="O333" s="173">
        <v>0</v>
      </c>
      <c r="P333" s="173">
        <v>0</v>
      </c>
      <c r="Q333" s="173">
        <v>0</v>
      </c>
      <c r="R333" s="173">
        <v>0</v>
      </c>
      <c r="S333" s="173">
        <v>0</v>
      </c>
      <c r="T333" s="173">
        <v>0</v>
      </c>
      <c r="U333" s="173">
        <v>0</v>
      </c>
      <c r="V333" s="173">
        <v>0</v>
      </c>
      <c r="W333" s="173">
        <v>0</v>
      </c>
      <c r="X333" s="172">
        <v>0</v>
      </c>
      <c r="Y333" s="399">
        <v>22861.809999999998</v>
      </c>
    </row>
    <row r="334" spans="2:25" x14ac:dyDescent="0.25">
      <c r="B334" s="169" t="s">
        <v>348</v>
      </c>
      <c r="C334" s="399" t="s">
        <v>1340</v>
      </c>
      <c r="D334" s="399" t="s">
        <v>1341</v>
      </c>
      <c r="E334" s="400" t="s">
        <v>1762</v>
      </c>
      <c r="F334" s="401" t="s">
        <v>355</v>
      </c>
      <c r="G334" s="173">
        <v>0</v>
      </c>
      <c r="H334" s="173">
        <v>0</v>
      </c>
      <c r="I334" s="173">
        <v>0</v>
      </c>
      <c r="J334" s="173">
        <v>0</v>
      </c>
      <c r="K334" s="173">
        <v>0</v>
      </c>
      <c r="L334" s="173">
        <v>0</v>
      </c>
      <c r="M334" s="173">
        <v>0</v>
      </c>
      <c r="N334" s="173">
        <v>18</v>
      </c>
      <c r="O334" s="173">
        <v>0</v>
      </c>
      <c r="P334" s="173">
        <v>0</v>
      </c>
      <c r="Q334" s="173">
        <v>0</v>
      </c>
      <c r="R334" s="173">
        <v>0</v>
      </c>
      <c r="S334" s="173">
        <v>0</v>
      </c>
      <c r="T334" s="173">
        <v>0</v>
      </c>
      <c r="U334" s="173">
        <v>0</v>
      </c>
      <c r="V334" s="173">
        <v>0</v>
      </c>
      <c r="W334" s="173">
        <v>0</v>
      </c>
      <c r="X334" s="172">
        <v>0</v>
      </c>
      <c r="Y334" s="399">
        <v>18332.64</v>
      </c>
    </row>
    <row r="335" spans="2:25" x14ac:dyDescent="0.25">
      <c r="B335" s="169" t="s">
        <v>348</v>
      </c>
      <c r="C335" s="399" t="s">
        <v>1342</v>
      </c>
      <c r="D335" s="399" t="s">
        <v>1343</v>
      </c>
      <c r="E335" s="400" t="s">
        <v>1763</v>
      </c>
      <c r="F335" s="401" t="s">
        <v>688</v>
      </c>
      <c r="G335" s="173">
        <v>0</v>
      </c>
      <c r="H335" s="173">
        <v>0</v>
      </c>
      <c r="I335" s="173">
        <v>0</v>
      </c>
      <c r="J335" s="173">
        <v>0</v>
      </c>
      <c r="K335" s="173">
        <v>0</v>
      </c>
      <c r="L335" s="173">
        <v>0</v>
      </c>
      <c r="M335" s="173">
        <v>0</v>
      </c>
      <c r="N335" s="173">
        <v>0</v>
      </c>
      <c r="O335" s="173">
        <v>0</v>
      </c>
      <c r="P335" s="173">
        <v>0</v>
      </c>
      <c r="Q335" s="173">
        <v>0</v>
      </c>
      <c r="R335" s="173">
        <v>0</v>
      </c>
      <c r="S335" s="173">
        <v>0</v>
      </c>
      <c r="T335" s="173">
        <v>0</v>
      </c>
      <c r="U335" s="173">
        <v>0</v>
      </c>
      <c r="V335" s="173">
        <v>0</v>
      </c>
      <c r="W335" s="173">
        <v>0</v>
      </c>
      <c r="X335" s="172">
        <v>0</v>
      </c>
      <c r="Y335" s="399">
        <v>23736.129999999997</v>
      </c>
    </row>
    <row r="336" spans="2:25" x14ac:dyDescent="0.25">
      <c r="B336" s="169" t="s">
        <v>348</v>
      </c>
      <c r="C336" s="399" t="s">
        <v>1344</v>
      </c>
      <c r="D336" s="399" t="s">
        <v>1345</v>
      </c>
      <c r="E336" s="400" t="s">
        <v>1764</v>
      </c>
      <c r="F336" s="401" t="s">
        <v>690</v>
      </c>
      <c r="G336" s="173">
        <v>0</v>
      </c>
      <c r="H336" s="173">
        <v>0</v>
      </c>
      <c r="I336" s="173">
        <v>0</v>
      </c>
      <c r="J336" s="173">
        <v>0</v>
      </c>
      <c r="K336" s="173">
        <v>0</v>
      </c>
      <c r="L336" s="173">
        <v>0</v>
      </c>
      <c r="M336" s="173">
        <v>0</v>
      </c>
      <c r="N336" s="173">
        <v>20</v>
      </c>
      <c r="O336" s="173">
        <v>0</v>
      </c>
      <c r="P336" s="173">
        <v>0</v>
      </c>
      <c r="Q336" s="173">
        <v>0</v>
      </c>
      <c r="R336" s="173">
        <v>0</v>
      </c>
      <c r="S336" s="173">
        <v>0</v>
      </c>
      <c r="T336" s="173">
        <v>0</v>
      </c>
      <c r="U336" s="173">
        <v>0</v>
      </c>
      <c r="V336" s="173">
        <v>0</v>
      </c>
      <c r="W336" s="173">
        <v>0</v>
      </c>
      <c r="X336" s="172">
        <v>0</v>
      </c>
      <c r="Y336" s="399">
        <v>19304.04</v>
      </c>
    </row>
    <row r="337" spans="2:25" x14ac:dyDescent="0.25">
      <c r="B337" s="169" t="s">
        <v>348</v>
      </c>
      <c r="C337" s="399" t="s">
        <v>1346</v>
      </c>
      <c r="D337" s="399" t="s">
        <v>1347</v>
      </c>
      <c r="E337" s="400" t="s">
        <v>1765</v>
      </c>
      <c r="F337" s="401" t="s">
        <v>355</v>
      </c>
      <c r="G337" s="173">
        <v>0</v>
      </c>
      <c r="H337" s="173">
        <v>0</v>
      </c>
      <c r="I337" s="173">
        <v>0</v>
      </c>
      <c r="J337" s="173">
        <v>0</v>
      </c>
      <c r="K337" s="173">
        <v>0</v>
      </c>
      <c r="L337" s="173">
        <v>0</v>
      </c>
      <c r="M337" s="173">
        <v>0</v>
      </c>
      <c r="N337" s="173">
        <v>18</v>
      </c>
      <c r="O337" s="173">
        <v>0</v>
      </c>
      <c r="P337" s="173">
        <v>0</v>
      </c>
      <c r="Q337" s="173">
        <v>0</v>
      </c>
      <c r="R337" s="173">
        <v>0</v>
      </c>
      <c r="S337" s="173">
        <v>0</v>
      </c>
      <c r="T337" s="173">
        <v>0</v>
      </c>
      <c r="U337" s="173">
        <v>0</v>
      </c>
      <c r="V337" s="173">
        <v>0</v>
      </c>
      <c r="W337" s="173">
        <v>0</v>
      </c>
      <c r="X337" s="172">
        <v>0</v>
      </c>
      <c r="Y337" s="399">
        <v>23817.919999999998</v>
      </c>
    </row>
    <row r="338" spans="2:25" x14ac:dyDescent="0.25">
      <c r="B338" s="169" t="s">
        <v>348</v>
      </c>
      <c r="C338" s="399" t="s">
        <v>1348</v>
      </c>
      <c r="D338" s="399" t="s">
        <v>1349</v>
      </c>
      <c r="E338" s="400" t="s">
        <v>1766</v>
      </c>
      <c r="F338" s="401" t="s">
        <v>355</v>
      </c>
      <c r="G338" s="173">
        <v>0</v>
      </c>
      <c r="H338" s="173">
        <v>0</v>
      </c>
      <c r="I338" s="173">
        <v>0</v>
      </c>
      <c r="J338" s="173">
        <v>0</v>
      </c>
      <c r="K338" s="173">
        <v>0</v>
      </c>
      <c r="L338" s="173">
        <v>0</v>
      </c>
      <c r="M338" s="173">
        <v>0</v>
      </c>
      <c r="N338" s="173">
        <v>20</v>
      </c>
      <c r="O338" s="173">
        <v>0</v>
      </c>
      <c r="P338" s="173">
        <v>0</v>
      </c>
      <c r="Q338" s="173">
        <v>0</v>
      </c>
      <c r="R338" s="173">
        <v>0</v>
      </c>
      <c r="S338" s="173">
        <v>0</v>
      </c>
      <c r="T338" s="173">
        <v>0</v>
      </c>
      <c r="U338" s="173">
        <v>0</v>
      </c>
      <c r="V338" s="173">
        <v>0</v>
      </c>
      <c r="W338" s="173">
        <v>0</v>
      </c>
      <c r="X338" s="172">
        <v>0</v>
      </c>
      <c r="Y338" s="399">
        <v>12972.91</v>
      </c>
    </row>
    <row r="339" spans="2:25" x14ac:dyDescent="0.25">
      <c r="B339" s="169" t="s">
        <v>348</v>
      </c>
      <c r="C339" s="399" t="s">
        <v>1350</v>
      </c>
      <c r="D339" s="399" t="s">
        <v>1351</v>
      </c>
      <c r="E339" s="400" t="s">
        <v>1767</v>
      </c>
      <c r="F339" s="401" t="s">
        <v>355</v>
      </c>
      <c r="G339" s="173">
        <v>0</v>
      </c>
      <c r="H339" s="173">
        <v>0</v>
      </c>
      <c r="I339" s="173">
        <v>0</v>
      </c>
      <c r="J339" s="173">
        <v>0</v>
      </c>
      <c r="K339" s="173">
        <v>0</v>
      </c>
      <c r="L339" s="173">
        <v>0</v>
      </c>
      <c r="M339" s="173">
        <v>0</v>
      </c>
      <c r="N339" s="173">
        <v>3</v>
      </c>
      <c r="O339" s="173">
        <v>0</v>
      </c>
      <c r="P339" s="173">
        <v>0</v>
      </c>
      <c r="Q339" s="173">
        <v>0</v>
      </c>
      <c r="R339" s="173">
        <v>0</v>
      </c>
      <c r="S339" s="173">
        <v>0</v>
      </c>
      <c r="T339" s="173">
        <v>0</v>
      </c>
      <c r="U339" s="173">
        <v>0</v>
      </c>
      <c r="V339" s="173">
        <v>0</v>
      </c>
      <c r="W339" s="173">
        <v>0</v>
      </c>
      <c r="X339" s="172">
        <v>0</v>
      </c>
      <c r="Y339" s="399">
        <v>1614.53</v>
      </c>
    </row>
    <row r="340" spans="2:25" x14ac:dyDescent="0.25">
      <c r="B340" s="169" t="s">
        <v>348</v>
      </c>
      <c r="C340" s="399" t="s">
        <v>1352</v>
      </c>
      <c r="D340" s="399" t="s">
        <v>1353</v>
      </c>
      <c r="E340" s="400" t="s">
        <v>1768</v>
      </c>
      <c r="F340" s="401" t="s">
        <v>688</v>
      </c>
      <c r="G340" s="173">
        <v>0</v>
      </c>
      <c r="H340" s="173">
        <v>0</v>
      </c>
      <c r="I340" s="173">
        <v>0</v>
      </c>
      <c r="J340" s="173">
        <v>0</v>
      </c>
      <c r="K340" s="173">
        <v>0</v>
      </c>
      <c r="L340" s="173">
        <v>0</v>
      </c>
      <c r="M340" s="173">
        <v>0</v>
      </c>
      <c r="N340" s="173">
        <v>8</v>
      </c>
      <c r="O340" s="173">
        <v>0</v>
      </c>
      <c r="P340" s="173">
        <v>0</v>
      </c>
      <c r="Q340" s="173">
        <v>0</v>
      </c>
      <c r="R340" s="173">
        <v>0</v>
      </c>
      <c r="S340" s="173">
        <v>0</v>
      </c>
      <c r="T340" s="173">
        <v>0</v>
      </c>
      <c r="U340" s="173">
        <v>0</v>
      </c>
      <c r="V340" s="173">
        <v>0</v>
      </c>
      <c r="W340" s="173">
        <v>0</v>
      </c>
      <c r="X340" s="172">
        <v>0</v>
      </c>
      <c r="Y340" s="399">
        <v>4719.41</v>
      </c>
    </row>
    <row r="341" spans="2:25" x14ac:dyDescent="0.25">
      <c r="B341" s="169" t="s">
        <v>348</v>
      </c>
      <c r="C341" s="399" t="s">
        <v>1354</v>
      </c>
      <c r="D341" s="399" t="s">
        <v>1355</v>
      </c>
      <c r="E341" s="400" t="s">
        <v>1769</v>
      </c>
      <c r="F341" s="401" t="s">
        <v>690</v>
      </c>
      <c r="G341" s="173">
        <v>0</v>
      </c>
      <c r="H341" s="173">
        <v>0</v>
      </c>
      <c r="I341" s="173">
        <v>0</v>
      </c>
      <c r="J341" s="173">
        <v>0</v>
      </c>
      <c r="K341" s="173">
        <v>0</v>
      </c>
      <c r="L341" s="173">
        <v>0</v>
      </c>
      <c r="M341" s="173">
        <v>0</v>
      </c>
      <c r="N341" s="173">
        <v>18</v>
      </c>
      <c r="O341" s="173">
        <v>0</v>
      </c>
      <c r="P341" s="173">
        <v>0</v>
      </c>
      <c r="Q341" s="173">
        <v>0</v>
      </c>
      <c r="R341" s="173">
        <v>0</v>
      </c>
      <c r="S341" s="173">
        <v>0</v>
      </c>
      <c r="T341" s="173">
        <v>0</v>
      </c>
      <c r="U341" s="173">
        <v>0</v>
      </c>
      <c r="V341" s="173">
        <v>0</v>
      </c>
      <c r="W341" s="173">
        <v>0</v>
      </c>
      <c r="X341" s="172">
        <v>0</v>
      </c>
      <c r="Y341" s="399">
        <v>19297.169999999998</v>
      </c>
    </row>
    <row r="342" spans="2:25" x14ac:dyDescent="0.25">
      <c r="B342" s="169" t="s">
        <v>348</v>
      </c>
      <c r="C342" s="399" t="s">
        <v>1356</v>
      </c>
      <c r="D342" s="399" t="s">
        <v>1357</v>
      </c>
      <c r="E342" s="400" t="s">
        <v>1770</v>
      </c>
      <c r="F342" s="401" t="s">
        <v>689</v>
      </c>
      <c r="G342" s="173">
        <v>0</v>
      </c>
      <c r="H342" s="173">
        <v>0</v>
      </c>
      <c r="I342" s="173">
        <v>0</v>
      </c>
      <c r="J342" s="173">
        <v>0</v>
      </c>
      <c r="K342" s="173">
        <v>0</v>
      </c>
      <c r="L342" s="173">
        <v>0</v>
      </c>
      <c r="M342" s="173">
        <v>0</v>
      </c>
      <c r="N342" s="173">
        <v>10</v>
      </c>
      <c r="O342" s="173">
        <v>0</v>
      </c>
      <c r="P342" s="173">
        <v>0</v>
      </c>
      <c r="Q342" s="173">
        <v>0</v>
      </c>
      <c r="R342" s="173">
        <v>0</v>
      </c>
      <c r="S342" s="173">
        <v>0</v>
      </c>
      <c r="T342" s="173">
        <v>0</v>
      </c>
      <c r="U342" s="173">
        <v>0</v>
      </c>
      <c r="V342" s="173">
        <v>0</v>
      </c>
      <c r="W342" s="173">
        <v>0</v>
      </c>
      <c r="X342" s="172">
        <v>0</v>
      </c>
      <c r="Y342" s="399">
        <v>10045.59</v>
      </c>
    </row>
    <row r="343" spans="2:25" x14ac:dyDescent="0.25">
      <c r="B343" s="169" t="s">
        <v>348</v>
      </c>
      <c r="C343" s="399" t="s">
        <v>1358</v>
      </c>
      <c r="D343" s="399" t="s">
        <v>1359</v>
      </c>
      <c r="E343" s="400" t="s">
        <v>1771</v>
      </c>
      <c r="F343" s="401" t="s">
        <v>690</v>
      </c>
      <c r="G343" s="173">
        <v>0</v>
      </c>
      <c r="H343" s="173">
        <v>0</v>
      </c>
      <c r="I343" s="173">
        <v>0</v>
      </c>
      <c r="J343" s="173">
        <v>0</v>
      </c>
      <c r="K343" s="173">
        <v>0</v>
      </c>
      <c r="L343" s="173">
        <v>0</v>
      </c>
      <c r="M343" s="173">
        <v>0</v>
      </c>
      <c r="N343" s="173">
        <v>19</v>
      </c>
      <c r="O343" s="173">
        <v>0</v>
      </c>
      <c r="P343" s="173">
        <v>0</v>
      </c>
      <c r="Q343" s="173">
        <v>0</v>
      </c>
      <c r="R343" s="173">
        <v>0</v>
      </c>
      <c r="S343" s="173">
        <v>0</v>
      </c>
      <c r="T343" s="173">
        <v>0</v>
      </c>
      <c r="U343" s="173">
        <v>0</v>
      </c>
      <c r="V343" s="173">
        <v>0</v>
      </c>
      <c r="W343" s="173">
        <v>0</v>
      </c>
      <c r="X343" s="172">
        <v>0</v>
      </c>
      <c r="Y343" s="399">
        <v>12351.87</v>
      </c>
    </row>
    <row r="344" spans="2:25" x14ac:dyDescent="0.25">
      <c r="B344" s="169" t="s">
        <v>348</v>
      </c>
      <c r="C344" s="399" t="s">
        <v>1360</v>
      </c>
      <c r="D344" s="399" t="s">
        <v>1361</v>
      </c>
      <c r="E344" s="400" t="s">
        <v>1772</v>
      </c>
      <c r="F344" s="401" t="s">
        <v>355</v>
      </c>
      <c r="G344" s="173">
        <v>0</v>
      </c>
      <c r="H344" s="173">
        <v>0</v>
      </c>
      <c r="I344" s="173">
        <v>0</v>
      </c>
      <c r="J344" s="173">
        <v>0</v>
      </c>
      <c r="K344" s="173">
        <v>0</v>
      </c>
      <c r="L344" s="173">
        <v>0</v>
      </c>
      <c r="M344" s="173">
        <v>0</v>
      </c>
      <c r="N344" s="173">
        <v>18</v>
      </c>
      <c r="O344" s="173">
        <v>0</v>
      </c>
      <c r="P344" s="173">
        <v>0</v>
      </c>
      <c r="Q344" s="173">
        <v>0</v>
      </c>
      <c r="R344" s="173">
        <v>0</v>
      </c>
      <c r="S344" s="173">
        <v>0</v>
      </c>
      <c r="T344" s="173">
        <v>0</v>
      </c>
      <c r="U344" s="173">
        <v>0</v>
      </c>
      <c r="V344" s="173">
        <v>0</v>
      </c>
      <c r="W344" s="173">
        <v>0</v>
      </c>
      <c r="X344" s="172">
        <v>0</v>
      </c>
      <c r="Y344" s="399">
        <v>14807.36</v>
      </c>
    </row>
    <row r="345" spans="2:25" x14ac:dyDescent="0.25">
      <c r="B345" s="169" t="s">
        <v>348</v>
      </c>
      <c r="C345" s="399" t="s">
        <v>1362</v>
      </c>
      <c r="D345" s="399" t="s">
        <v>1363</v>
      </c>
      <c r="E345" s="400" t="s">
        <v>1773</v>
      </c>
      <c r="F345" s="401" t="s">
        <v>688</v>
      </c>
      <c r="G345" s="173">
        <v>0</v>
      </c>
      <c r="H345" s="173">
        <v>0</v>
      </c>
      <c r="I345" s="173">
        <v>0</v>
      </c>
      <c r="J345" s="173">
        <v>0</v>
      </c>
      <c r="K345" s="173">
        <v>0</v>
      </c>
      <c r="L345" s="173">
        <v>0</v>
      </c>
      <c r="M345" s="173">
        <v>0</v>
      </c>
      <c r="N345" s="173">
        <v>13</v>
      </c>
      <c r="O345" s="173">
        <v>0</v>
      </c>
      <c r="P345" s="173">
        <v>0</v>
      </c>
      <c r="Q345" s="173">
        <v>0</v>
      </c>
      <c r="R345" s="173">
        <v>0</v>
      </c>
      <c r="S345" s="173">
        <v>0</v>
      </c>
      <c r="T345" s="173">
        <v>0</v>
      </c>
      <c r="U345" s="173">
        <v>0</v>
      </c>
      <c r="V345" s="173">
        <v>0</v>
      </c>
      <c r="W345" s="173">
        <v>0</v>
      </c>
      <c r="X345" s="172">
        <v>0</v>
      </c>
      <c r="Y345" s="399">
        <v>19317.330000000002</v>
      </c>
    </row>
    <row r="346" spans="2:25" x14ac:dyDescent="0.25">
      <c r="B346" s="169" t="s">
        <v>348</v>
      </c>
      <c r="C346" s="399" t="s">
        <v>1364</v>
      </c>
      <c r="D346" s="399" t="s">
        <v>1365</v>
      </c>
      <c r="E346" s="400" t="s">
        <v>1774</v>
      </c>
      <c r="F346" s="401" t="s">
        <v>355</v>
      </c>
      <c r="G346" s="173">
        <v>0</v>
      </c>
      <c r="H346" s="173">
        <v>0</v>
      </c>
      <c r="I346" s="173">
        <v>0</v>
      </c>
      <c r="J346" s="173">
        <v>0</v>
      </c>
      <c r="K346" s="173">
        <v>0</v>
      </c>
      <c r="L346" s="173">
        <v>0</v>
      </c>
      <c r="M346" s="173">
        <v>0</v>
      </c>
      <c r="N346" s="173">
        <v>0</v>
      </c>
      <c r="O346" s="173">
        <v>0</v>
      </c>
      <c r="P346" s="173">
        <v>0</v>
      </c>
      <c r="Q346" s="173">
        <v>0</v>
      </c>
      <c r="R346" s="173">
        <v>0</v>
      </c>
      <c r="S346" s="173">
        <v>0</v>
      </c>
      <c r="T346" s="173">
        <v>0</v>
      </c>
      <c r="U346" s="173">
        <v>0</v>
      </c>
      <c r="V346" s="173">
        <v>0</v>
      </c>
      <c r="W346" s="173">
        <v>0</v>
      </c>
      <c r="X346" s="172">
        <v>0</v>
      </c>
      <c r="Y346" s="399">
        <v>20417.89</v>
      </c>
    </row>
    <row r="347" spans="2:25" x14ac:dyDescent="0.25">
      <c r="B347" s="169" t="s">
        <v>348</v>
      </c>
      <c r="C347" s="399" t="s">
        <v>1366</v>
      </c>
      <c r="D347" s="399" t="s">
        <v>1367</v>
      </c>
      <c r="E347" s="400" t="s">
        <v>1775</v>
      </c>
      <c r="F347" s="401" t="s">
        <v>355</v>
      </c>
      <c r="G347" s="173">
        <v>0</v>
      </c>
      <c r="H347" s="173">
        <v>0</v>
      </c>
      <c r="I347" s="173">
        <v>0</v>
      </c>
      <c r="J347" s="173">
        <v>0</v>
      </c>
      <c r="K347" s="173">
        <v>0</v>
      </c>
      <c r="L347" s="173">
        <v>0</v>
      </c>
      <c r="M347" s="173">
        <v>0</v>
      </c>
      <c r="N347" s="173">
        <v>18</v>
      </c>
      <c r="O347" s="173">
        <v>0</v>
      </c>
      <c r="P347" s="173">
        <v>0</v>
      </c>
      <c r="Q347" s="173">
        <v>0</v>
      </c>
      <c r="R347" s="173">
        <v>0</v>
      </c>
      <c r="S347" s="173">
        <v>0</v>
      </c>
      <c r="T347" s="173">
        <v>0</v>
      </c>
      <c r="U347" s="173">
        <v>0</v>
      </c>
      <c r="V347" s="173">
        <v>0</v>
      </c>
      <c r="W347" s="173">
        <v>0</v>
      </c>
      <c r="X347" s="172">
        <v>0</v>
      </c>
      <c r="Y347" s="399">
        <v>21272.609999999997</v>
      </c>
    </row>
    <row r="348" spans="2:25" x14ac:dyDescent="0.25">
      <c r="B348" s="169" t="s">
        <v>348</v>
      </c>
      <c r="C348" s="399" t="s">
        <v>1368</v>
      </c>
      <c r="D348" s="399" t="s">
        <v>1369</v>
      </c>
      <c r="E348" s="400" t="s">
        <v>1776</v>
      </c>
      <c r="F348" s="401" t="s">
        <v>686</v>
      </c>
      <c r="G348" s="173">
        <v>0</v>
      </c>
      <c r="H348" s="173">
        <v>0</v>
      </c>
      <c r="I348" s="173">
        <v>0</v>
      </c>
      <c r="J348" s="173">
        <v>0</v>
      </c>
      <c r="K348" s="173">
        <v>0</v>
      </c>
      <c r="L348" s="173">
        <v>0</v>
      </c>
      <c r="M348" s="173">
        <v>0</v>
      </c>
      <c r="N348" s="173">
        <v>0</v>
      </c>
      <c r="O348" s="173">
        <v>0</v>
      </c>
      <c r="P348" s="173">
        <v>0</v>
      </c>
      <c r="Q348" s="173">
        <v>0</v>
      </c>
      <c r="R348" s="173">
        <v>0</v>
      </c>
      <c r="S348" s="173">
        <v>0</v>
      </c>
      <c r="T348" s="173">
        <v>0</v>
      </c>
      <c r="U348" s="173">
        <v>0</v>
      </c>
      <c r="V348" s="173">
        <v>0</v>
      </c>
      <c r="W348" s="173">
        <v>0</v>
      </c>
      <c r="X348" s="172">
        <v>0</v>
      </c>
      <c r="Y348" s="399">
        <v>9863.17</v>
      </c>
    </row>
    <row r="349" spans="2:25" x14ac:dyDescent="0.25">
      <c r="B349" s="169" t="s">
        <v>348</v>
      </c>
      <c r="C349" s="399" t="s">
        <v>1370</v>
      </c>
      <c r="D349" s="399" t="s">
        <v>1371</v>
      </c>
      <c r="E349" s="400" t="s">
        <v>1777</v>
      </c>
      <c r="F349" s="401" t="s">
        <v>355</v>
      </c>
      <c r="G349" s="173">
        <v>0</v>
      </c>
      <c r="H349" s="173">
        <v>0</v>
      </c>
      <c r="I349" s="173">
        <v>0</v>
      </c>
      <c r="J349" s="173">
        <v>0</v>
      </c>
      <c r="K349" s="173">
        <v>0</v>
      </c>
      <c r="L349" s="173">
        <v>0</v>
      </c>
      <c r="M349" s="173">
        <v>0</v>
      </c>
      <c r="N349" s="173">
        <v>0</v>
      </c>
      <c r="O349" s="173">
        <v>0</v>
      </c>
      <c r="P349" s="173">
        <v>0</v>
      </c>
      <c r="Q349" s="173">
        <v>0</v>
      </c>
      <c r="R349" s="173">
        <v>0</v>
      </c>
      <c r="S349" s="173">
        <v>0</v>
      </c>
      <c r="T349" s="173">
        <v>0</v>
      </c>
      <c r="U349" s="173">
        <v>0</v>
      </c>
      <c r="V349" s="173">
        <v>0</v>
      </c>
      <c r="W349" s="173">
        <v>0</v>
      </c>
      <c r="X349" s="172">
        <v>0</v>
      </c>
      <c r="Y349" s="399">
        <v>13508.769999999999</v>
      </c>
    </row>
    <row r="350" spans="2:25" x14ac:dyDescent="0.25">
      <c r="B350" s="169" t="s">
        <v>348</v>
      </c>
      <c r="C350" s="399" t="s">
        <v>1372</v>
      </c>
      <c r="D350" s="399" t="s">
        <v>1373</v>
      </c>
      <c r="E350" s="400" t="s">
        <v>1778</v>
      </c>
      <c r="F350" s="401" t="s">
        <v>690</v>
      </c>
      <c r="G350" s="173">
        <v>0</v>
      </c>
      <c r="H350" s="173">
        <v>0</v>
      </c>
      <c r="I350" s="173">
        <v>0</v>
      </c>
      <c r="J350" s="173">
        <v>0</v>
      </c>
      <c r="K350" s="173">
        <v>0</v>
      </c>
      <c r="L350" s="173">
        <v>0</v>
      </c>
      <c r="M350" s="173">
        <v>0</v>
      </c>
      <c r="N350" s="173">
        <v>12</v>
      </c>
      <c r="O350" s="173">
        <v>0</v>
      </c>
      <c r="P350" s="173">
        <v>0</v>
      </c>
      <c r="Q350" s="173">
        <v>0</v>
      </c>
      <c r="R350" s="173">
        <v>0</v>
      </c>
      <c r="S350" s="173">
        <v>0</v>
      </c>
      <c r="T350" s="173">
        <v>0</v>
      </c>
      <c r="U350" s="173">
        <v>0</v>
      </c>
      <c r="V350" s="173">
        <v>0</v>
      </c>
      <c r="W350" s="173">
        <v>0</v>
      </c>
      <c r="X350" s="172">
        <v>0</v>
      </c>
      <c r="Y350" s="399">
        <v>5559.91</v>
      </c>
    </row>
    <row r="351" spans="2:25" x14ac:dyDescent="0.25">
      <c r="B351" s="169" t="s">
        <v>348</v>
      </c>
      <c r="C351" s="399" t="s">
        <v>1374</v>
      </c>
      <c r="D351" s="399" t="s">
        <v>1375</v>
      </c>
      <c r="E351" s="400" t="s">
        <v>1779</v>
      </c>
      <c r="F351" s="401" t="s">
        <v>690</v>
      </c>
      <c r="G351" s="173">
        <v>0</v>
      </c>
      <c r="H351" s="173">
        <v>0</v>
      </c>
      <c r="I351" s="173">
        <v>0</v>
      </c>
      <c r="J351" s="173">
        <v>0</v>
      </c>
      <c r="K351" s="173">
        <v>0</v>
      </c>
      <c r="L351" s="173">
        <v>0</v>
      </c>
      <c r="M351" s="173">
        <v>0</v>
      </c>
      <c r="N351" s="173">
        <v>20</v>
      </c>
      <c r="O351" s="173">
        <v>0</v>
      </c>
      <c r="P351" s="173">
        <v>0</v>
      </c>
      <c r="Q351" s="173">
        <v>0</v>
      </c>
      <c r="R351" s="173">
        <v>0</v>
      </c>
      <c r="S351" s="173">
        <v>0</v>
      </c>
      <c r="T351" s="173">
        <v>0</v>
      </c>
      <c r="U351" s="173">
        <v>0</v>
      </c>
      <c r="V351" s="173">
        <v>0</v>
      </c>
      <c r="W351" s="173">
        <v>0</v>
      </c>
      <c r="X351" s="172">
        <v>0</v>
      </c>
      <c r="Y351" s="399">
        <v>20766.5</v>
      </c>
    </row>
    <row r="352" spans="2:25" x14ac:dyDescent="0.25">
      <c r="B352" s="169" t="s">
        <v>348</v>
      </c>
      <c r="C352" s="399" t="s">
        <v>1376</v>
      </c>
      <c r="D352" s="399" t="s">
        <v>1377</v>
      </c>
      <c r="E352" s="400" t="s">
        <v>1780</v>
      </c>
      <c r="F352" s="401" t="s">
        <v>690</v>
      </c>
      <c r="G352" s="173">
        <v>0</v>
      </c>
      <c r="H352" s="173">
        <v>0</v>
      </c>
      <c r="I352" s="173">
        <v>0</v>
      </c>
      <c r="J352" s="173">
        <v>0</v>
      </c>
      <c r="K352" s="173">
        <v>0</v>
      </c>
      <c r="L352" s="173">
        <v>0</v>
      </c>
      <c r="M352" s="173">
        <v>0</v>
      </c>
      <c r="N352" s="173">
        <v>3.3333333333333335</v>
      </c>
      <c r="O352" s="173">
        <v>0</v>
      </c>
      <c r="P352" s="173">
        <v>0</v>
      </c>
      <c r="Q352" s="173">
        <v>0</v>
      </c>
      <c r="R352" s="173">
        <v>0</v>
      </c>
      <c r="S352" s="173">
        <v>0</v>
      </c>
      <c r="T352" s="173">
        <v>0</v>
      </c>
      <c r="U352" s="173">
        <v>0</v>
      </c>
      <c r="V352" s="173">
        <v>0</v>
      </c>
      <c r="W352" s="173">
        <v>0</v>
      </c>
      <c r="X352" s="172">
        <v>0</v>
      </c>
      <c r="Y352" s="399">
        <v>21094.12</v>
      </c>
    </row>
    <row r="353" spans="2:25" x14ac:dyDescent="0.25">
      <c r="B353" s="169" t="s">
        <v>348</v>
      </c>
      <c r="C353" s="399" t="s">
        <v>1378</v>
      </c>
      <c r="D353" s="399" t="s">
        <v>1379</v>
      </c>
      <c r="E353" s="400" t="s">
        <v>1781</v>
      </c>
      <c r="F353" s="401" t="s">
        <v>686</v>
      </c>
      <c r="G353" s="173">
        <v>0</v>
      </c>
      <c r="H353" s="173">
        <v>0</v>
      </c>
      <c r="I353" s="173">
        <v>0</v>
      </c>
      <c r="J353" s="173">
        <v>0</v>
      </c>
      <c r="K353" s="173">
        <v>0</v>
      </c>
      <c r="L353" s="173">
        <v>0</v>
      </c>
      <c r="M353" s="173">
        <v>0</v>
      </c>
      <c r="N353" s="173">
        <v>20</v>
      </c>
      <c r="O353" s="173">
        <v>0</v>
      </c>
      <c r="P353" s="173">
        <v>0</v>
      </c>
      <c r="Q353" s="173">
        <v>0</v>
      </c>
      <c r="R353" s="173">
        <v>0</v>
      </c>
      <c r="S353" s="173">
        <v>0</v>
      </c>
      <c r="T353" s="173">
        <v>0</v>
      </c>
      <c r="U353" s="173">
        <v>0</v>
      </c>
      <c r="V353" s="173">
        <v>0</v>
      </c>
      <c r="W353" s="173">
        <v>0</v>
      </c>
      <c r="X353" s="172">
        <v>0</v>
      </c>
      <c r="Y353" s="399">
        <v>28396.199999999997</v>
      </c>
    </row>
    <row r="354" spans="2:25" x14ac:dyDescent="0.25">
      <c r="B354" s="169" t="s">
        <v>348</v>
      </c>
      <c r="C354" s="399" t="s">
        <v>1380</v>
      </c>
      <c r="D354" s="399" t="s">
        <v>1381</v>
      </c>
      <c r="E354" s="400" t="s">
        <v>1782</v>
      </c>
      <c r="F354" s="401" t="s">
        <v>355</v>
      </c>
      <c r="G354" s="173">
        <v>0</v>
      </c>
      <c r="H354" s="173">
        <v>0</v>
      </c>
      <c r="I354" s="173">
        <v>0</v>
      </c>
      <c r="J354" s="173">
        <v>0</v>
      </c>
      <c r="K354" s="173">
        <v>0</v>
      </c>
      <c r="L354" s="173">
        <v>0</v>
      </c>
      <c r="M354" s="173">
        <v>0</v>
      </c>
      <c r="N354" s="173">
        <v>19</v>
      </c>
      <c r="O354" s="173">
        <v>0</v>
      </c>
      <c r="P354" s="173">
        <v>0</v>
      </c>
      <c r="Q354" s="173">
        <v>0</v>
      </c>
      <c r="R354" s="173">
        <v>0</v>
      </c>
      <c r="S354" s="173">
        <v>0</v>
      </c>
      <c r="T354" s="173">
        <v>0</v>
      </c>
      <c r="U354" s="173">
        <v>0</v>
      </c>
      <c r="V354" s="173">
        <v>0</v>
      </c>
      <c r="W354" s="173">
        <v>0</v>
      </c>
      <c r="X354" s="172">
        <v>0</v>
      </c>
      <c r="Y354" s="399">
        <v>12760.800000000001</v>
      </c>
    </row>
    <row r="355" spans="2:25" x14ac:dyDescent="0.25">
      <c r="B355" s="169" t="s">
        <v>348</v>
      </c>
      <c r="C355" s="399" t="s">
        <v>1382</v>
      </c>
      <c r="D355" s="399" t="s">
        <v>1383</v>
      </c>
      <c r="E355" s="400" t="s">
        <v>1783</v>
      </c>
      <c r="F355" s="401" t="s">
        <v>689</v>
      </c>
      <c r="G355" s="173">
        <v>0</v>
      </c>
      <c r="H355" s="173">
        <v>0</v>
      </c>
      <c r="I355" s="173">
        <v>0</v>
      </c>
      <c r="J355" s="173">
        <v>0</v>
      </c>
      <c r="K355" s="173">
        <v>0</v>
      </c>
      <c r="L355" s="173">
        <v>0</v>
      </c>
      <c r="M355" s="173">
        <v>0</v>
      </c>
      <c r="N355" s="173">
        <v>9</v>
      </c>
      <c r="O355" s="173">
        <v>0</v>
      </c>
      <c r="P355" s="173">
        <v>0</v>
      </c>
      <c r="Q355" s="173">
        <v>0</v>
      </c>
      <c r="R355" s="173">
        <v>0</v>
      </c>
      <c r="S355" s="173">
        <v>0</v>
      </c>
      <c r="T355" s="173">
        <v>0</v>
      </c>
      <c r="U355" s="173">
        <v>0</v>
      </c>
      <c r="V355" s="173">
        <v>0</v>
      </c>
      <c r="W355" s="173">
        <v>0</v>
      </c>
      <c r="X355" s="172">
        <v>0</v>
      </c>
      <c r="Y355" s="399">
        <v>25673.9</v>
      </c>
    </row>
    <row r="356" spans="2:25" x14ac:dyDescent="0.25">
      <c r="B356" s="169" t="s">
        <v>348</v>
      </c>
      <c r="C356" s="399" t="s">
        <v>1384</v>
      </c>
      <c r="D356" s="399" t="s">
        <v>1385</v>
      </c>
      <c r="E356" s="400" t="s">
        <v>1784</v>
      </c>
      <c r="F356" s="401" t="s">
        <v>355</v>
      </c>
      <c r="G356" s="173">
        <v>0</v>
      </c>
      <c r="H356" s="173">
        <v>0</v>
      </c>
      <c r="I356" s="173">
        <v>0</v>
      </c>
      <c r="J356" s="173">
        <v>0</v>
      </c>
      <c r="K356" s="173">
        <v>0</v>
      </c>
      <c r="L356" s="173">
        <v>0</v>
      </c>
      <c r="M356" s="173">
        <v>0</v>
      </c>
      <c r="N356" s="173">
        <v>18</v>
      </c>
      <c r="O356" s="173">
        <v>0</v>
      </c>
      <c r="P356" s="173">
        <v>0</v>
      </c>
      <c r="Q356" s="173">
        <v>0</v>
      </c>
      <c r="R356" s="173">
        <v>0</v>
      </c>
      <c r="S356" s="173">
        <v>0</v>
      </c>
      <c r="T356" s="173">
        <v>0</v>
      </c>
      <c r="U356" s="173">
        <v>0</v>
      </c>
      <c r="V356" s="173">
        <v>0</v>
      </c>
      <c r="W356" s="173">
        <v>0</v>
      </c>
      <c r="X356" s="172">
        <v>0</v>
      </c>
      <c r="Y356" s="399">
        <v>13095.21</v>
      </c>
    </row>
    <row r="357" spans="2:25" x14ac:dyDescent="0.25">
      <c r="B357" s="169" t="s">
        <v>348</v>
      </c>
      <c r="C357" s="399" t="s">
        <v>1386</v>
      </c>
      <c r="D357" s="399" t="s">
        <v>1387</v>
      </c>
      <c r="E357" s="400" t="s">
        <v>1785</v>
      </c>
      <c r="F357" s="401" t="s">
        <v>355</v>
      </c>
      <c r="G357" s="173">
        <v>0</v>
      </c>
      <c r="H357" s="173">
        <v>0</v>
      </c>
      <c r="I357" s="173">
        <v>0</v>
      </c>
      <c r="J357" s="173">
        <v>0</v>
      </c>
      <c r="K357" s="173">
        <v>0</v>
      </c>
      <c r="L357" s="173">
        <v>0</v>
      </c>
      <c r="M357" s="173">
        <v>0</v>
      </c>
      <c r="N357" s="173">
        <v>0</v>
      </c>
      <c r="O357" s="173">
        <v>0</v>
      </c>
      <c r="P357" s="173">
        <v>0</v>
      </c>
      <c r="Q357" s="173">
        <v>0</v>
      </c>
      <c r="R357" s="173">
        <v>0</v>
      </c>
      <c r="S357" s="173">
        <v>0</v>
      </c>
      <c r="T357" s="173">
        <v>0</v>
      </c>
      <c r="U357" s="173">
        <v>0</v>
      </c>
      <c r="V357" s="173">
        <v>0</v>
      </c>
      <c r="W357" s="173">
        <v>0</v>
      </c>
      <c r="X357" s="172">
        <v>0</v>
      </c>
      <c r="Y357" s="399">
        <v>20150.61</v>
      </c>
    </row>
    <row r="358" spans="2:25" x14ac:dyDescent="0.25">
      <c r="B358" s="169" t="s">
        <v>348</v>
      </c>
      <c r="C358" s="399" t="s">
        <v>1388</v>
      </c>
      <c r="D358" s="399" t="s">
        <v>1389</v>
      </c>
      <c r="E358" s="400" t="s">
        <v>1786</v>
      </c>
      <c r="F358" s="401" t="s">
        <v>689</v>
      </c>
      <c r="G358" s="173">
        <v>0</v>
      </c>
      <c r="H358" s="173">
        <v>0</v>
      </c>
      <c r="I358" s="173">
        <v>0</v>
      </c>
      <c r="J358" s="173">
        <v>0</v>
      </c>
      <c r="K358" s="173">
        <v>0</v>
      </c>
      <c r="L358" s="173">
        <v>0</v>
      </c>
      <c r="M358" s="173">
        <v>0</v>
      </c>
      <c r="N358" s="173">
        <v>15</v>
      </c>
      <c r="O358" s="173">
        <v>0</v>
      </c>
      <c r="P358" s="173">
        <v>0</v>
      </c>
      <c r="Q358" s="173">
        <v>0</v>
      </c>
      <c r="R358" s="173">
        <v>0</v>
      </c>
      <c r="S358" s="173">
        <v>0</v>
      </c>
      <c r="T358" s="173">
        <v>0</v>
      </c>
      <c r="U358" s="173">
        <v>0</v>
      </c>
      <c r="V358" s="173">
        <v>0</v>
      </c>
      <c r="W358" s="173">
        <v>0</v>
      </c>
      <c r="X358" s="172">
        <v>0</v>
      </c>
      <c r="Y358" s="399">
        <v>13337.99</v>
      </c>
    </row>
    <row r="359" spans="2:25" x14ac:dyDescent="0.25">
      <c r="B359" s="169" t="s">
        <v>348</v>
      </c>
      <c r="C359" s="399" t="s">
        <v>1390</v>
      </c>
      <c r="D359" s="399" t="s">
        <v>1391</v>
      </c>
      <c r="E359" s="400" t="s">
        <v>1787</v>
      </c>
      <c r="F359" s="401" t="s">
        <v>689</v>
      </c>
      <c r="G359" s="173">
        <v>0</v>
      </c>
      <c r="H359" s="173">
        <v>0</v>
      </c>
      <c r="I359" s="173">
        <v>0</v>
      </c>
      <c r="J359" s="173">
        <v>0</v>
      </c>
      <c r="K359" s="173">
        <v>0</v>
      </c>
      <c r="L359" s="173">
        <v>0</v>
      </c>
      <c r="M359" s="173">
        <v>0</v>
      </c>
      <c r="N359" s="173">
        <v>20</v>
      </c>
      <c r="O359" s="173">
        <v>0</v>
      </c>
      <c r="P359" s="173">
        <v>0</v>
      </c>
      <c r="Q359" s="173">
        <v>0</v>
      </c>
      <c r="R359" s="173">
        <v>0</v>
      </c>
      <c r="S359" s="173">
        <v>0</v>
      </c>
      <c r="T359" s="173">
        <v>0</v>
      </c>
      <c r="U359" s="173">
        <v>0</v>
      </c>
      <c r="V359" s="173">
        <v>0</v>
      </c>
      <c r="W359" s="173">
        <v>0</v>
      </c>
      <c r="X359" s="172">
        <v>0</v>
      </c>
      <c r="Y359" s="399">
        <v>18444.87</v>
      </c>
    </row>
    <row r="360" spans="2:25" x14ac:dyDescent="0.25">
      <c r="B360" s="169" t="s">
        <v>348</v>
      </c>
      <c r="C360" s="399" t="s">
        <v>1392</v>
      </c>
      <c r="D360" s="399" t="s">
        <v>1393</v>
      </c>
      <c r="E360" s="400" t="s">
        <v>1788</v>
      </c>
      <c r="F360" s="401" t="s">
        <v>688</v>
      </c>
      <c r="G360" s="173">
        <v>0</v>
      </c>
      <c r="H360" s="173">
        <v>0</v>
      </c>
      <c r="I360" s="173">
        <v>0</v>
      </c>
      <c r="J360" s="173">
        <v>0</v>
      </c>
      <c r="K360" s="173">
        <v>0</v>
      </c>
      <c r="L360" s="173">
        <v>0</v>
      </c>
      <c r="M360" s="173">
        <v>0</v>
      </c>
      <c r="N360" s="173">
        <v>19</v>
      </c>
      <c r="O360" s="173">
        <v>0</v>
      </c>
      <c r="P360" s="173">
        <v>0</v>
      </c>
      <c r="Q360" s="173">
        <v>0</v>
      </c>
      <c r="R360" s="173">
        <v>0</v>
      </c>
      <c r="S360" s="173">
        <v>0</v>
      </c>
      <c r="T360" s="173">
        <v>0</v>
      </c>
      <c r="U360" s="173">
        <v>0</v>
      </c>
      <c r="V360" s="173">
        <v>0</v>
      </c>
      <c r="W360" s="173">
        <v>0</v>
      </c>
      <c r="X360" s="172">
        <v>0</v>
      </c>
      <c r="Y360" s="399">
        <v>22670.660000000003</v>
      </c>
    </row>
    <row r="361" spans="2:25" x14ac:dyDescent="0.25">
      <c r="B361" s="169" t="s">
        <v>348</v>
      </c>
      <c r="C361" s="399" t="s">
        <v>1394</v>
      </c>
      <c r="D361" s="399" t="s">
        <v>1395</v>
      </c>
      <c r="E361" s="400" t="s">
        <v>1789</v>
      </c>
      <c r="F361" s="401" t="s">
        <v>689</v>
      </c>
      <c r="G361" s="173">
        <v>0</v>
      </c>
      <c r="H361" s="173">
        <v>0</v>
      </c>
      <c r="I361" s="173">
        <v>0</v>
      </c>
      <c r="J361" s="173">
        <v>0</v>
      </c>
      <c r="K361" s="173">
        <v>0</v>
      </c>
      <c r="L361" s="173">
        <v>0</v>
      </c>
      <c r="M361" s="173">
        <v>0</v>
      </c>
      <c r="N361" s="173">
        <v>12</v>
      </c>
      <c r="O361" s="173">
        <v>0</v>
      </c>
      <c r="P361" s="173">
        <v>0</v>
      </c>
      <c r="Q361" s="173">
        <v>0</v>
      </c>
      <c r="R361" s="173">
        <v>0</v>
      </c>
      <c r="S361" s="173">
        <v>0</v>
      </c>
      <c r="T361" s="173">
        <v>0</v>
      </c>
      <c r="U361" s="173">
        <v>0</v>
      </c>
      <c r="V361" s="173">
        <v>0</v>
      </c>
      <c r="W361" s="173">
        <v>0</v>
      </c>
      <c r="X361" s="172">
        <v>0</v>
      </c>
      <c r="Y361" s="399">
        <v>25575.72</v>
      </c>
    </row>
    <row r="362" spans="2:25" x14ac:dyDescent="0.25">
      <c r="B362" s="169" t="s">
        <v>348</v>
      </c>
      <c r="C362" s="399" t="s">
        <v>1396</v>
      </c>
      <c r="D362" s="399" t="s">
        <v>1397</v>
      </c>
      <c r="E362" s="400" t="s">
        <v>1790</v>
      </c>
      <c r="F362" s="401" t="s">
        <v>688</v>
      </c>
      <c r="G362" s="173">
        <v>0</v>
      </c>
      <c r="H362" s="173">
        <v>0</v>
      </c>
      <c r="I362" s="173">
        <v>0</v>
      </c>
      <c r="J362" s="173">
        <v>0</v>
      </c>
      <c r="K362" s="173">
        <v>0</v>
      </c>
      <c r="L362" s="173">
        <v>0</v>
      </c>
      <c r="M362" s="173">
        <v>0</v>
      </c>
      <c r="N362" s="173">
        <v>8</v>
      </c>
      <c r="O362" s="173">
        <v>0</v>
      </c>
      <c r="P362" s="173">
        <v>0</v>
      </c>
      <c r="Q362" s="173">
        <v>0</v>
      </c>
      <c r="R362" s="173">
        <v>0</v>
      </c>
      <c r="S362" s="173">
        <v>0</v>
      </c>
      <c r="T362" s="173">
        <v>0</v>
      </c>
      <c r="U362" s="173">
        <v>0</v>
      </c>
      <c r="V362" s="173">
        <v>0</v>
      </c>
      <c r="W362" s="173">
        <v>0</v>
      </c>
      <c r="X362" s="172">
        <v>0</v>
      </c>
      <c r="Y362" s="399">
        <v>21086.63</v>
      </c>
    </row>
    <row r="363" spans="2:25" x14ac:dyDescent="0.25">
      <c r="B363" s="169" t="s">
        <v>348</v>
      </c>
      <c r="C363" s="399" t="s">
        <v>1398</v>
      </c>
      <c r="D363" s="399" t="s">
        <v>1399</v>
      </c>
      <c r="E363" s="400" t="s">
        <v>1791</v>
      </c>
      <c r="F363" s="401" t="s">
        <v>688</v>
      </c>
      <c r="G363" s="173">
        <v>0</v>
      </c>
      <c r="H363" s="173">
        <v>0</v>
      </c>
      <c r="I363" s="173">
        <v>0</v>
      </c>
      <c r="J363" s="173">
        <v>0</v>
      </c>
      <c r="K363" s="173">
        <v>0</v>
      </c>
      <c r="L363" s="173">
        <v>0</v>
      </c>
      <c r="M363" s="173">
        <v>0</v>
      </c>
      <c r="N363" s="173">
        <v>8</v>
      </c>
      <c r="O363" s="173">
        <v>0</v>
      </c>
      <c r="P363" s="173">
        <v>0</v>
      </c>
      <c r="Q363" s="173">
        <v>0</v>
      </c>
      <c r="R363" s="173">
        <v>0</v>
      </c>
      <c r="S363" s="173">
        <v>0</v>
      </c>
      <c r="T363" s="173">
        <v>0</v>
      </c>
      <c r="U363" s="173">
        <v>0</v>
      </c>
      <c r="V363" s="173">
        <v>0</v>
      </c>
      <c r="W363" s="173">
        <v>0</v>
      </c>
      <c r="X363" s="172">
        <v>0</v>
      </c>
      <c r="Y363" s="399">
        <v>15239</v>
      </c>
    </row>
    <row r="364" spans="2:25" x14ac:dyDescent="0.25">
      <c r="B364" s="169" t="s">
        <v>348</v>
      </c>
      <c r="C364" s="399" t="s">
        <v>1400</v>
      </c>
      <c r="D364" s="399" t="s">
        <v>1401</v>
      </c>
      <c r="E364" s="400" t="s">
        <v>1792</v>
      </c>
      <c r="F364" s="401" t="s">
        <v>690</v>
      </c>
      <c r="G364" s="173">
        <v>0</v>
      </c>
      <c r="H364" s="173">
        <v>0</v>
      </c>
      <c r="I364" s="173">
        <v>0</v>
      </c>
      <c r="J364" s="173">
        <v>0</v>
      </c>
      <c r="K364" s="173">
        <v>0</v>
      </c>
      <c r="L364" s="173">
        <v>0</v>
      </c>
      <c r="M364" s="173">
        <v>0</v>
      </c>
      <c r="N364" s="173">
        <v>20</v>
      </c>
      <c r="O364" s="173">
        <v>0</v>
      </c>
      <c r="P364" s="173">
        <v>0</v>
      </c>
      <c r="Q364" s="173">
        <v>0</v>
      </c>
      <c r="R364" s="173">
        <v>0</v>
      </c>
      <c r="S364" s="173">
        <v>0</v>
      </c>
      <c r="T364" s="173">
        <v>0</v>
      </c>
      <c r="U364" s="173">
        <v>0</v>
      </c>
      <c r="V364" s="173">
        <v>0</v>
      </c>
      <c r="W364" s="173">
        <v>0</v>
      </c>
      <c r="X364" s="172">
        <v>0</v>
      </c>
      <c r="Y364" s="399">
        <v>20752.23</v>
      </c>
    </row>
    <row r="365" spans="2:25" x14ac:dyDescent="0.25">
      <c r="B365" s="169" t="s">
        <v>348</v>
      </c>
      <c r="C365" s="399" t="s">
        <v>1402</v>
      </c>
      <c r="D365" s="399" t="s">
        <v>1403</v>
      </c>
      <c r="E365" s="400" t="s">
        <v>1793</v>
      </c>
      <c r="F365" s="401" t="s">
        <v>686</v>
      </c>
      <c r="G365" s="173">
        <v>0</v>
      </c>
      <c r="H365" s="173">
        <v>0</v>
      </c>
      <c r="I365" s="173">
        <v>0</v>
      </c>
      <c r="J365" s="173">
        <v>0</v>
      </c>
      <c r="K365" s="173">
        <v>0</v>
      </c>
      <c r="L365" s="173">
        <v>0</v>
      </c>
      <c r="M365" s="173">
        <v>0</v>
      </c>
      <c r="N365" s="173">
        <v>20</v>
      </c>
      <c r="O365" s="173">
        <v>0</v>
      </c>
      <c r="P365" s="173">
        <v>0</v>
      </c>
      <c r="Q365" s="173">
        <v>0</v>
      </c>
      <c r="R365" s="173">
        <v>0</v>
      </c>
      <c r="S365" s="173">
        <v>0</v>
      </c>
      <c r="T365" s="173">
        <v>0</v>
      </c>
      <c r="U365" s="173">
        <v>0</v>
      </c>
      <c r="V365" s="173">
        <v>0</v>
      </c>
      <c r="W365" s="173">
        <v>0</v>
      </c>
      <c r="X365" s="172">
        <v>0</v>
      </c>
      <c r="Y365" s="399">
        <v>5411.25</v>
      </c>
    </row>
    <row r="366" spans="2:25" x14ac:dyDescent="0.25">
      <c r="B366" s="169" t="s">
        <v>348</v>
      </c>
      <c r="C366" s="399" t="s">
        <v>1404</v>
      </c>
      <c r="D366" s="399" t="s">
        <v>1405</v>
      </c>
      <c r="E366" s="400" t="s">
        <v>1794</v>
      </c>
      <c r="F366" s="401" t="s">
        <v>689</v>
      </c>
      <c r="G366" s="173">
        <v>0</v>
      </c>
      <c r="H366" s="173">
        <v>0</v>
      </c>
      <c r="I366" s="173">
        <v>0</v>
      </c>
      <c r="J366" s="173">
        <v>0</v>
      </c>
      <c r="K366" s="173">
        <v>0</v>
      </c>
      <c r="L366" s="173">
        <v>0</v>
      </c>
      <c r="M366" s="173">
        <v>0</v>
      </c>
      <c r="N366" s="173">
        <v>14</v>
      </c>
      <c r="O366" s="173">
        <v>0</v>
      </c>
      <c r="P366" s="173">
        <v>0</v>
      </c>
      <c r="Q366" s="173">
        <v>0</v>
      </c>
      <c r="R366" s="173">
        <v>0</v>
      </c>
      <c r="S366" s="173">
        <v>0</v>
      </c>
      <c r="T366" s="173">
        <v>0</v>
      </c>
      <c r="U366" s="173">
        <v>0</v>
      </c>
      <c r="V366" s="173">
        <v>0</v>
      </c>
      <c r="W366" s="173">
        <v>0</v>
      </c>
      <c r="X366" s="172">
        <v>0</v>
      </c>
      <c r="Y366" s="399">
        <v>10252.82</v>
      </c>
    </row>
    <row r="367" spans="2:25" x14ac:dyDescent="0.25">
      <c r="B367" s="169" t="s">
        <v>348</v>
      </c>
      <c r="C367" s="399" t="s">
        <v>1406</v>
      </c>
      <c r="D367" s="399" t="s">
        <v>1407</v>
      </c>
      <c r="E367" s="400" t="s">
        <v>1795</v>
      </c>
      <c r="F367" s="401" t="s">
        <v>690</v>
      </c>
      <c r="G367" s="173">
        <v>0</v>
      </c>
      <c r="H367" s="173">
        <v>0</v>
      </c>
      <c r="I367" s="173">
        <v>0</v>
      </c>
      <c r="J367" s="173">
        <v>0</v>
      </c>
      <c r="K367" s="173">
        <v>0</v>
      </c>
      <c r="L367" s="173">
        <v>0</v>
      </c>
      <c r="M367" s="173">
        <v>0</v>
      </c>
      <c r="N367" s="173">
        <v>20</v>
      </c>
      <c r="O367" s="173">
        <v>0</v>
      </c>
      <c r="P367" s="173">
        <v>0</v>
      </c>
      <c r="Q367" s="173">
        <v>0</v>
      </c>
      <c r="R367" s="173">
        <v>0</v>
      </c>
      <c r="S367" s="173">
        <v>0</v>
      </c>
      <c r="T367" s="173">
        <v>0</v>
      </c>
      <c r="U367" s="173">
        <v>0</v>
      </c>
      <c r="V367" s="173">
        <v>0</v>
      </c>
      <c r="W367" s="173">
        <v>0</v>
      </c>
      <c r="X367" s="172">
        <v>0</v>
      </c>
      <c r="Y367" s="399">
        <v>13714.17</v>
      </c>
    </row>
    <row r="368" spans="2:25" x14ac:dyDescent="0.25">
      <c r="B368" s="169" t="s">
        <v>348</v>
      </c>
      <c r="C368" s="399" t="s">
        <v>1408</v>
      </c>
      <c r="D368" s="399" t="s">
        <v>1409</v>
      </c>
      <c r="E368" s="400" t="s">
        <v>1796</v>
      </c>
      <c r="F368" s="401" t="s">
        <v>355</v>
      </c>
      <c r="G368" s="173">
        <v>0</v>
      </c>
      <c r="H368" s="173">
        <v>0</v>
      </c>
      <c r="I368" s="173">
        <v>0</v>
      </c>
      <c r="J368" s="173">
        <v>0</v>
      </c>
      <c r="K368" s="173">
        <v>0</v>
      </c>
      <c r="L368" s="173">
        <v>0</v>
      </c>
      <c r="M368" s="173">
        <v>0</v>
      </c>
      <c r="N368" s="173">
        <v>19</v>
      </c>
      <c r="O368" s="173">
        <v>0</v>
      </c>
      <c r="P368" s="173">
        <v>0</v>
      </c>
      <c r="Q368" s="173">
        <v>0</v>
      </c>
      <c r="R368" s="173">
        <v>0</v>
      </c>
      <c r="S368" s="173">
        <v>0</v>
      </c>
      <c r="T368" s="173">
        <v>0</v>
      </c>
      <c r="U368" s="173">
        <v>0</v>
      </c>
      <c r="V368" s="173">
        <v>0</v>
      </c>
      <c r="W368" s="173">
        <v>0</v>
      </c>
      <c r="X368" s="172">
        <v>0</v>
      </c>
      <c r="Y368" s="399">
        <v>25398.400000000001</v>
      </c>
    </row>
    <row r="369" spans="2:25" x14ac:dyDescent="0.25">
      <c r="B369" s="169" t="s">
        <v>348</v>
      </c>
      <c r="C369" s="399" t="s">
        <v>1410</v>
      </c>
      <c r="D369" s="399" t="s">
        <v>1411</v>
      </c>
      <c r="E369" s="400" t="s">
        <v>1797</v>
      </c>
      <c r="F369" s="401" t="s">
        <v>689</v>
      </c>
      <c r="G369" s="173">
        <v>0</v>
      </c>
      <c r="H369" s="173">
        <v>0</v>
      </c>
      <c r="I369" s="173">
        <v>0</v>
      </c>
      <c r="J369" s="173">
        <v>0</v>
      </c>
      <c r="K369" s="173">
        <v>0</v>
      </c>
      <c r="L369" s="173">
        <v>0</v>
      </c>
      <c r="M369" s="173">
        <v>0</v>
      </c>
      <c r="N369" s="173">
        <v>15</v>
      </c>
      <c r="O369" s="173">
        <v>0</v>
      </c>
      <c r="P369" s="173">
        <v>0</v>
      </c>
      <c r="Q369" s="173">
        <v>0</v>
      </c>
      <c r="R369" s="173">
        <v>0</v>
      </c>
      <c r="S369" s="173">
        <v>0</v>
      </c>
      <c r="T369" s="173">
        <v>0</v>
      </c>
      <c r="U369" s="173">
        <v>0</v>
      </c>
      <c r="V369" s="173">
        <v>0</v>
      </c>
      <c r="W369" s="173">
        <v>0</v>
      </c>
      <c r="X369" s="172">
        <v>0</v>
      </c>
      <c r="Y369" s="399">
        <v>14201</v>
      </c>
    </row>
    <row r="370" spans="2:25" x14ac:dyDescent="0.25">
      <c r="B370" s="169" t="s">
        <v>348</v>
      </c>
      <c r="C370" s="399" t="s">
        <v>1412</v>
      </c>
      <c r="D370" s="399" t="s">
        <v>1413</v>
      </c>
      <c r="E370" s="400" t="s">
        <v>1798</v>
      </c>
      <c r="F370" s="401" t="s">
        <v>690</v>
      </c>
      <c r="G370" s="173">
        <v>0</v>
      </c>
      <c r="H370" s="173">
        <v>0</v>
      </c>
      <c r="I370" s="173">
        <v>0</v>
      </c>
      <c r="J370" s="173">
        <v>0</v>
      </c>
      <c r="K370" s="173">
        <v>0</v>
      </c>
      <c r="L370" s="173">
        <v>0</v>
      </c>
      <c r="M370" s="173">
        <v>0</v>
      </c>
      <c r="N370" s="173">
        <v>20</v>
      </c>
      <c r="O370" s="173">
        <v>0</v>
      </c>
      <c r="P370" s="173">
        <v>0</v>
      </c>
      <c r="Q370" s="173">
        <v>0</v>
      </c>
      <c r="R370" s="173">
        <v>0</v>
      </c>
      <c r="S370" s="173">
        <v>0</v>
      </c>
      <c r="T370" s="173">
        <v>0</v>
      </c>
      <c r="U370" s="173">
        <v>0</v>
      </c>
      <c r="V370" s="173">
        <v>0</v>
      </c>
      <c r="W370" s="173">
        <v>0</v>
      </c>
      <c r="X370" s="172">
        <v>0</v>
      </c>
      <c r="Y370" s="399">
        <v>12987.099999999999</v>
      </c>
    </row>
    <row r="371" spans="2:25" x14ac:dyDescent="0.25">
      <c r="B371" s="169" t="s">
        <v>348</v>
      </c>
      <c r="C371" s="399" t="s">
        <v>1414</v>
      </c>
      <c r="D371" s="399" t="s">
        <v>1415</v>
      </c>
      <c r="E371" s="400" t="s">
        <v>1799</v>
      </c>
      <c r="F371" s="401" t="s">
        <v>689</v>
      </c>
      <c r="G371" s="173">
        <v>0</v>
      </c>
      <c r="H371" s="173">
        <v>0</v>
      </c>
      <c r="I371" s="173">
        <v>0</v>
      </c>
      <c r="J371" s="173">
        <v>0</v>
      </c>
      <c r="K371" s="173">
        <v>0</v>
      </c>
      <c r="L371" s="173">
        <v>0</v>
      </c>
      <c r="M371" s="173">
        <v>0</v>
      </c>
      <c r="N371" s="173">
        <v>10</v>
      </c>
      <c r="O371" s="173">
        <v>0</v>
      </c>
      <c r="P371" s="173">
        <v>0</v>
      </c>
      <c r="Q371" s="173">
        <v>0</v>
      </c>
      <c r="R371" s="173">
        <v>0</v>
      </c>
      <c r="S371" s="173">
        <v>0</v>
      </c>
      <c r="T371" s="173">
        <v>0</v>
      </c>
      <c r="U371" s="173">
        <v>0</v>
      </c>
      <c r="V371" s="173">
        <v>0</v>
      </c>
      <c r="W371" s="173">
        <v>0</v>
      </c>
      <c r="X371" s="172">
        <v>0</v>
      </c>
      <c r="Y371" s="399">
        <v>20459.87</v>
      </c>
    </row>
    <row r="372" spans="2:25" x14ac:dyDescent="0.25">
      <c r="B372" s="169" t="s">
        <v>348</v>
      </c>
      <c r="C372" s="399" t="s">
        <v>1416</v>
      </c>
      <c r="D372" s="399" t="s">
        <v>1417</v>
      </c>
      <c r="E372" s="400" t="s">
        <v>1800</v>
      </c>
      <c r="F372" s="401" t="s">
        <v>689</v>
      </c>
      <c r="G372" s="173">
        <v>0</v>
      </c>
      <c r="H372" s="173">
        <v>0</v>
      </c>
      <c r="I372" s="173">
        <v>0</v>
      </c>
      <c r="J372" s="173">
        <v>0</v>
      </c>
      <c r="K372" s="173">
        <v>0</v>
      </c>
      <c r="L372" s="173">
        <v>0</v>
      </c>
      <c r="M372" s="173">
        <v>0</v>
      </c>
      <c r="N372" s="173">
        <v>10</v>
      </c>
      <c r="O372" s="173">
        <v>0</v>
      </c>
      <c r="P372" s="173">
        <v>0</v>
      </c>
      <c r="Q372" s="173">
        <v>0</v>
      </c>
      <c r="R372" s="173">
        <v>0</v>
      </c>
      <c r="S372" s="173">
        <v>0</v>
      </c>
      <c r="T372" s="173">
        <v>0</v>
      </c>
      <c r="U372" s="173">
        <v>0</v>
      </c>
      <c r="V372" s="173">
        <v>0</v>
      </c>
      <c r="W372" s="173">
        <v>0</v>
      </c>
      <c r="X372" s="172">
        <v>0</v>
      </c>
      <c r="Y372" s="399">
        <v>19172.28</v>
      </c>
    </row>
    <row r="373" spans="2:25" x14ac:dyDescent="0.25">
      <c r="B373" s="169" t="s">
        <v>348</v>
      </c>
      <c r="C373" s="399" t="s">
        <v>1418</v>
      </c>
      <c r="D373" s="399" t="s">
        <v>1419</v>
      </c>
      <c r="E373" s="400" t="s">
        <v>1801</v>
      </c>
      <c r="F373" s="401" t="s">
        <v>688</v>
      </c>
      <c r="G373" s="173">
        <v>0</v>
      </c>
      <c r="H373" s="173">
        <v>0</v>
      </c>
      <c r="I373" s="173">
        <v>0</v>
      </c>
      <c r="J373" s="173">
        <v>0</v>
      </c>
      <c r="K373" s="173">
        <v>0</v>
      </c>
      <c r="L373" s="173">
        <v>0</v>
      </c>
      <c r="M373" s="173">
        <v>0</v>
      </c>
      <c r="N373" s="173">
        <v>10</v>
      </c>
      <c r="O373" s="173">
        <v>0</v>
      </c>
      <c r="P373" s="173">
        <v>0</v>
      </c>
      <c r="Q373" s="173">
        <v>0</v>
      </c>
      <c r="R373" s="173">
        <v>0</v>
      </c>
      <c r="S373" s="173">
        <v>0</v>
      </c>
      <c r="T373" s="173">
        <v>0</v>
      </c>
      <c r="U373" s="173">
        <v>0</v>
      </c>
      <c r="V373" s="173">
        <v>0</v>
      </c>
      <c r="W373" s="173">
        <v>0</v>
      </c>
      <c r="X373" s="172">
        <v>0</v>
      </c>
      <c r="Y373" s="399">
        <v>14832.21</v>
      </c>
    </row>
    <row r="374" spans="2:25" x14ac:dyDescent="0.25">
      <c r="B374" s="169" t="s">
        <v>348</v>
      </c>
      <c r="C374" s="399" t="s">
        <v>1420</v>
      </c>
      <c r="D374" s="399" t="s">
        <v>1421</v>
      </c>
      <c r="E374" s="400" t="s">
        <v>1802</v>
      </c>
      <c r="F374" s="401" t="s">
        <v>688</v>
      </c>
      <c r="G374" s="173">
        <v>0</v>
      </c>
      <c r="H374" s="173">
        <v>0</v>
      </c>
      <c r="I374" s="173">
        <v>0</v>
      </c>
      <c r="J374" s="173">
        <v>0</v>
      </c>
      <c r="K374" s="173">
        <v>0</v>
      </c>
      <c r="L374" s="173">
        <v>0</v>
      </c>
      <c r="M374" s="173">
        <v>0</v>
      </c>
      <c r="N374" s="173">
        <v>0</v>
      </c>
      <c r="O374" s="173">
        <v>0</v>
      </c>
      <c r="P374" s="173">
        <v>0</v>
      </c>
      <c r="Q374" s="173">
        <v>0</v>
      </c>
      <c r="R374" s="173">
        <v>0</v>
      </c>
      <c r="S374" s="173">
        <v>0</v>
      </c>
      <c r="T374" s="173">
        <v>0</v>
      </c>
      <c r="U374" s="173">
        <v>0</v>
      </c>
      <c r="V374" s="173">
        <v>0</v>
      </c>
      <c r="W374" s="173">
        <v>0</v>
      </c>
      <c r="X374" s="172">
        <v>0</v>
      </c>
      <c r="Y374" s="399">
        <v>24136.129999999997</v>
      </c>
    </row>
    <row r="375" spans="2:25" x14ac:dyDescent="0.25">
      <c r="B375" s="169" t="s">
        <v>348</v>
      </c>
      <c r="C375" s="399" t="s">
        <v>1422</v>
      </c>
      <c r="D375" s="399" t="s">
        <v>1423</v>
      </c>
      <c r="E375" s="400" t="s">
        <v>1803</v>
      </c>
      <c r="F375" s="401" t="s">
        <v>355</v>
      </c>
      <c r="G375" s="173">
        <v>0</v>
      </c>
      <c r="H375" s="173">
        <v>0</v>
      </c>
      <c r="I375" s="173">
        <v>0</v>
      </c>
      <c r="J375" s="173">
        <v>0</v>
      </c>
      <c r="K375" s="173">
        <v>0</v>
      </c>
      <c r="L375" s="173">
        <v>0</v>
      </c>
      <c r="M375" s="173">
        <v>0</v>
      </c>
      <c r="N375" s="173">
        <v>20</v>
      </c>
      <c r="O375" s="173">
        <v>0</v>
      </c>
      <c r="P375" s="173">
        <v>0</v>
      </c>
      <c r="Q375" s="173">
        <v>0</v>
      </c>
      <c r="R375" s="173">
        <v>0</v>
      </c>
      <c r="S375" s="173">
        <v>0</v>
      </c>
      <c r="T375" s="173">
        <v>0</v>
      </c>
      <c r="U375" s="173">
        <v>0</v>
      </c>
      <c r="V375" s="173">
        <v>0</v>
      </c>
      <c r="W375" s="173">
        <v>0</v>
      </c>
      <c r="X375" s="172">
        <v>0</v>
      </c>
      <c r="Y375" s="399">
        <v>25367.26</v>
      </c>
    </row>
    <row r="376" spans="2:25" x14ac:dyDescent="0.25">
      <c r="B376" s="169" t="s">
        <v>348</v>
      </c>
      <c r="C376" s="399" t="s">
        <v>1424</v>
      </c>
      <c r="D376" s="399" t="s">
        <v>1425</v>
      </c>
      <c r="E376" s="400" t="s">
        <v>1804</v>
      </c>
      <c r="F376" s="401" t="s">
        <v>690</v>
      </c>
      <c r="G376" s="173">
        <v>0</v>
      </c>
      <c r="H376" s="173">
        <v>0</v>
      </c>
      <c r="I376" s="173">
        <v>0</v>
      </c>
      <c r="J376" s="173">
        <v>0</v>
      </c>
      <c r="K376" s="173">
        <v>0</v>
      </c>
      <c r="L376" s="173">
        <v>0</v>
      </c>
      <c r="M376" s="173">
        <v>0</v>
      </c>
      <c r="N376" s="173">
        <v>20</v>
      </c>
      <c r="O376" s="173">
        <v>0</v>
      </c>
      <c r="P376" s="173">
        <v>0</v>
      </c>
      <c r="Q376" s="173">
        <v>0</v>
      </c>
      <c r="R376" s="173">
        <v>0</v>
      </c>
      <c r="S376" s="173">
        <v>0</v>
      </c>
      <c r="T376" s="173">
        <v>0</v>
      </c>
      <c r="U376" s="173">
        <v>0</v>
      </c>
      <c r="V376" s="173">
        <v>0</v>
      </c>
      <c r="W376" s="173">
        <v>0</v>
      </c>
      <c r="X376" s="172">
        <v>0</v>
      </c>
      <c r="Y376" s="399">
        <v>20643.389999999996</v>
      </c>
    </row>
    <row r="377" spans="2:25" x14ac:dyDescent="0.25">
      <c r="B377" s="169" t="s">
        <v>348</v>
      </c>
      <c r="C377" s="399" t="s">
        <v>1426</v>
      </c>
      <c r="D377" s="399" t="s">
        <v>1427</v>
      </c>
      <c r="E377" s="400" t="s">
        <v>1805</v>
      </c>
      <c r="F377" s="401" t="s">
        <v>355</v>
      </c>
      <c r="G377" s="173">
        <v>0</v>
      </c>
      <c r="H377" s="173">
        <v>0</v>
      </c>
      <c r="I377" s="173">
        <v>0</v>
      </c>
      <c r="J377" s="173">
        <v>0</v>
      </c>
      <c r="K377" s="173">
        <v>0</v>
      </c>
      <c r="L377" s="173">
        <v>0</v>
      </c>
      <c r="M377" s="173">
        <v>0</v>
      </c>
      <c r="N377" s="173">
        <v>18</v>
      </c>
      <c r="O377" s="173">
        <v>0</v>
      </c>
      <c r="P377" s="173">
        <v>0</v>
      </c>
      <c r="Q377" s="173">
        <v>0</v>
      </c>
      <c r="R377" s="173">
        <v>0</v>
      </c>
      <c r="S377" s="173">
        <v>0</v>
      </c>
      <c r="T377" s="173">
        <v>0</v>
      </c>
      <c r="U377" s="173">
        <v>0</v>
      </c>
      <c r="V377" s="173">
        <v>0</v>
      </c>
      <c r="W377" s="173">
        <v>0</v>
      </c>
      <c r="X377" s="172">
        <v>0</v>
      </c>
      <c r="Y377" s="399">
        <v>18448.04</v>
      </c>
    </row>
    <row r="378" spans="2:25" x14ac:dyDescent="0.25">
      <c r="B378" s="169" t="s">
        <v>348</v>
      </c>
      <c r="C378" s="399" t="s">
        <v>1428</v>
      </c>
      <c r="D378" s="399" t="s">
        <v>1429</v>
      </c>
      <c r="E378" s="400" t="s">
        <v>1806</v>
      </c>
      <c r="F378" s="401" t="s">
        <v>355</v>
      </c>
      <c r="G378" s="173">
        <v>0</v>
      </c>
      <c r="H378" s="173">
        <v>0</v>
      </c>
      <c r="I378" s="173">
        <v>0</v>
      </c>
      <c r="J378" s="173">
        <v>0</v>
      </c>
      <c r="K378" s="173">
        <v>0</v>
      </c>
      <c r="L378" s="173">
        <v>0</v>
      </c>
      <c r="M378" s="173">
        <v>0</v>
      </c>
      <c r="N378" s="173">
        <v>20</v>
      </c>
      <c r="O378" s="173">
        <v>0</v>
      </c>
      <c r="P378" s="173">
        <v>0</v>
      </c>
      <c r="Q378" s="173">
        <v>0</v>
      </c>
      <c r="R378" s="173">
        <v>0</v>
      </c>
      <c r="S378" s="173">
        <v>0</v>
      </c>
      <c r="T378" s="173">
        <v>0</v>
      </c>
      <c r="U378" s="173">
        <v>0</v>
      </c>
      <c r="V378" s="173">
        <v>0</v>
      </c>
      <c r="W378" s="173">
        <v>0</v>
      </c>
      <c r="X378" s="172">
        <v>0</v>
      </c>
      <c r="Y378" s="399">
        <v>11453.78</v>
      </c>
    </row>
    <row r="379" spans="2:25" x14ac:dyDescent="0.25">
      <c r="B379" s="169" t="s">
        <v>348</v>
      </c>
      <c r="C379" s="399" t="s">
        <v>1430</v>
      </c>
      <c r="D379" s="399" t="s">
        <v>1431</v>
      </c>
      <c r="E379" s="400" t="s">
        <v>1807</v>
      </c>
      <c r="F379" s="401" t="s">
        <v>688</v>
      </c>
      <c r="G379" s="173">
        <v>0</v>
      </c>
      <c r="H379" s="173">
        <v>0</v>
      </c>
      <c r="I379" s="173">
        <v>0</v>
      </c>
      <c r="J379" s="173">
        <v>0</v>
      </c>
      <c r="K379" s="173">
        <v>0</v>
      </c>
      <c r="L379" s="173">
        <v>0</v>
      </c>
      <c r="M379" s="173">
        <v>0</v>
      </c>
      <c r="N379" s="173">
        <v>12</v>
      </c>
      <c r="O379" s="173">
        <v>0</v>
      </c>
      <c r="P379" s="173">
        <v>0</v>
      </c>
      <c r="Q379" s="173">
        <v>0</v>
      </c>
      <c r="R379" s="173">
        <v>0</v>
      </c>
      <c r="S379" s="173">
        <v>0</v>
      </c>
      <c r="T379" s="173">
        <v>0</v>
      </c>
      <c r="U379" s="173">
        <v>0</v>
      </c>
      <c r="V379" s="173">
        <v>0</v>
      </c>
      <c r="W379" s="173">
        <v>0</v>
      </c>
      <c r="X379" s="172">
        <v>0</v>
      </c>
      <c r="Y379" s="399">
        <v>14649.84</v>
      </c>
    </row>
    <row r="380" spans="2:25" x14ac:dyDescent="0.25">
      <c r="B380" s="169" t="s">
        <v>348</v>
      </c>
      <c r="C380" s="399" t="s">
        <v>1432</v>
      </c>
      <c r="D380" s="399" t="s">
        <v>1433</v>
      </c>
      <c r="E380" s="400" t="s">
        <v>1808</v>
      </c>
      <c r="F380" s="401" t="s">
        <v>690</v>
      </c>
      <c r="G380" s="173">
        <v>0</v>
      </c>
      <c r="H380" s="173">
        <v>0</v>
      </c>
      <c r="I380" s="173">
        <v>0</v>
      </c>
      <c r="J380" s="173">
        <v>0</v>
      </c>
      <c r="K380" s="173">
        <v>0</v>
      </c>
      <c r="L380" s="173">
        <v>0</v>
      </c>
      <c r="M380" s="173">
        <v>0</v>
      </c>
      <c r="N380" s="173">
        <v>18</v>
      </c>
      <c r="O380" s="173">
        <v>0</v>
      </c>
      <c r="P380" s="173">
        <v>0</v>
      </c>
      <c r="Q380" s="173">
        <v>0</v>
      </c>
      <c r="R380" s="173">
        <v>0</v>
      </c>
      <c r="S380" s="173">
        <v>0</v>
      </c>
      <c r="T380" s="173">
        <v>0</v>
      </c>
      <c r="U380" s="173">
        <v>0</v>
      </c>
      <c r="V380" s="173">
        <v>0</v>
      </c>
      <c r="W380" s="173">
        <v>0</v>
      </c>
      <c r="X380" s="172">
        <v>0</v>
      </c>
      <c r="Y380" s="399">
        <v>21111.079999999998</v>
      </c>
    </row>
    <row r="381" spans="2:25" x14ac:dyDescent="0.25">
      <c r="B381" s="169" t="s">
        <v>348</v>
      </c>
      <c r="C381" s="399" t="s">
        <v>1434</v>
      </c>
      <c r="D381" s="399" t="s">
        <v>1435</v>
      </c>
      <c r="E381" s="400" t="s">
        <v>1809</v>
      </c>
      <c r="F381" s="401" t="s">
        <v>689</v>
      </c>
      <c r="G381" s="173">
        <v>0</v>
      </c>
      <c r="H381" s="173">
        <v>0</v>
      </c>
      <c r="I381" s="173">
        <v>0</v>
      </c>
      <c r="J381" s="173">
        <v>0</v>
      </c>
      <c r="K381" s="173">
        <v>0</v>
      </c>
      <c r="L381" s="173">
        <v>0</v>
      </c>
      <c r="M381" s="173">
        <v>0</v>
      </c>
      <c r="N381" s="173">
        <v>10</v>
      </c>
      <c r="O381" s="173">
        <v>0</v>
      </c>
      <c r="P381" s="173">
        <v>0</v>
      </c>
      <c r="Q381" s="173">
        <v>0</v>
      </c>
      <c r="R381" s="173">
        <v>0</v>
      </c>
      <c r="S381" s="173">
        <v>0</v>
      </c>
      <c r="T381" s="173">
        <v>0</v>
      </c>
      <c r="U381" s="173">
        <v>0</v>
      </c>
      <c r="V381" s="173">
        <v>0</v>
      </c>
      <c r="W381" s="173">
        <v>0</v>
      </c>
      <c r="X381" s="172">
        <v>0</v>
      </c>
      <c r="Y381" s="399">
        <v>22235.39</v>
      </c>
    </row>
    <row r="382" spans="2:25" x14ac:dyDescent="0.25">
      <c r="B382" s="169" t="s">
        <v>348</v>
      </c>
      <c r="C382" s="399" t="s">
        <v>1436</v>
      </c>
      <c r="D382" s="399" t="s">
        <v>1437</v>
      </c>
      <c r="E382" s="400" t="s">
        <v>1810</v>
      </c>
      <c r="F382" s="401" t="s">
        <v>689</v>
      </c>
      <c r="G382" s="173">
        <v>0</v>
      </c>
      <c r="H382" s="173">
        <v>0</v>
      </c>
      <c r="I382" s="173">
        <v>0</v>
      </c>
      <c r="J382" s="173">
        <v>0</v>
      </c>
      <c r="K382" s="173">
        <v>0</v>
      </c>
      <c r="L382" s="173">
        <v>0</v>
      </c>
      <c r="M382" s="173">
        <v>0</v>
      </c>
      <c r="N382" s="173">
        <v>15</v>
      </c>
      <c r="O382" s="173">
        <v>0</v>
      </c>
      <c r="P382" s="173">
        <v>0</v>
      </c>
      <c r="Q382" s="173">
        <v>0</v>
      </c>
      <c r="R382" s="173">
        <v>0</v>
      </c>
      <c r="S382" s="173">
        <v>0</v>
      </c>
      <c r="T382" s="173">
        <v>0</v>
      </c>
      <c r="U382" s="173">
        <v>0</v>
      </c>
      <c r="V382" s="173">
        <v>0</v>
      </c>
      <c r="W382" s="173">
        <v>0</v>
      </c>
      <c r="X382" s="172">
        <v>0</v>
      </c>
      <c r="Y382" s="399">
        <v>19233.920000000002</v>
      </c>
    </row>
    <row r="383" spans="2:25" x14ac:dyDescent="0.25">
      <c r="B383" s="169" t="s">
        <v>348</v>
      </c>
      <c r="C383" s="399" t="s">
        <v>1438</v>
      </c>
      <c r="D383" s="399" t="s">
        <v>1439</v>
      </c>
      <c r="E383" s="400" t="s">
        <v>1811</v>
      </c>
      <c r="F383" s="401" t="s">
        <v>690</v>
      </c>
      <c r="G383" s="173">
        <v>0</v>
      </c>
      <c r="H383" s="173">
        <v>0</v>
      </c>
      <c r="I383" s="173">
        <v>0</v>
      </c>
      <c r="J383" s="173">
        <v>0</v>
      </c>
      <c r="K383" s="173">
        <v>0</v>
      </c>
      <c r="L383" s="173">
        <v>0</v>
      </c>
      <c r="M383" s="173">
        <v>0</v>
      </c>
      <c r="N383" s="173">
        <v>20</v>
      </c>
      <c r="O383" s="173">
        <v>0</v>
      </c>
      <c r="P383" s="173">
        <v>0</v>
      </c>
      <c r="Q383" s="173">
        <v>0</v>
      </c>
      <c r="R383" s="173">
        <v>0</v>
      </c>
      <c r="S383" s="173">
        <v>0</v>
      </c>
      <c r="T383" s="173">
        <v>0</v>
      </c>
      <c r="U383" s="173">
        <v>0</v>
      </c>
      <c r="V383" s="173">
        <v>0</v>
      </c>
      <c r="W383" s="173">
        <v>0</v>
      </c>
      <c r="X383" s="172">
        <v>0</v>
      </c>
      <c r="Y383" s="399">
        <v>18309.91</v>
      </c>
    </row>
    <row r="384" spans="2:25" x14ac:dyDescent="0.25">
      <c r="B384" s="169" t="s">
        <v>348</v>
      </c>
      <c r="C384" s="399" t="s">
        <v>1440</v>
      </c>
      <c r="D384" s="399" t="s">
        <v>1441</v>
      </c>
      <c r="E384" s="400" t="s">
        <v>1812</v>
      </c>
      <c r="F384" s="401" t="s">
        <v>689</v>
      </c>
      <c r="G384" s="173">
        <v>0</v>
      </c>
      <c r="H384" s="173">
        <v>0</v>
      </c>
      <c r="I384" s="173">
        <v>0</v>
      </c>
      <c r="J384" s="173">
        <v>0</v>
      </c>
      <c r="K384" s="173">
        <v>0</v>
      </c>
      <c r="L384" s="173">
        <v>0</v>
      </c>
      <c r="M384" s="173">
        <v>0</v>
      </c>
      <c r="N384" s="173">
        <v>20</v>
      </c>
      <c r="O384" s="173">
        <v>0</v>
      </c>
      <c r="P384" s="173">
        <v>0</v>
      </c>
      <c r="Q384" s="173">
        <v>0</v>
      </c>
      <c r="R384" s="173">
        <v>0</v>
      </c>
      <c r="S384" s="173">
        <v>0</v>
      </c>
      <c r="T384" s="173">
        <v>0</v>
      </c>
      <c r="U384" s="173">
        <v>0</v>
      </c>
      <c r="V384" s="173">
        <v>0</v>
      </c>
      <c r="W384" s="173">
        <v>0</v>
      </c>
      <c r="X384" s="172">
        <v>0</v>
      </c>
      <c r="Y384" s="399">
        <v>27146.850000000002</v>
      </c>
    </row>
    <row r="385" spans="2:25" x14ac:dyDescent="0.25">
      <c r="B385" s="169" t="s">
        <v>348</v>
      </c>
      <c r="C385" s="399" t="s">
        <v>1442</v>
      </c>
      <c r="D385" s="399" t="s">
        <v>1443</v>
      </c>
      <c r="E385" s="400" t="s">
        <v>1813</v>
      </c>
      <c r="F385" s="401" t="s">
        <v>355</v>
      </c>
      <c r="G385" s="173">
        <v>0</v>
      </c>
      <c r="H385" s="173">
        <v>0</v>
      </c>
      <c r="I385" s="173">
        <v>0</v>
      </c>
      <c r="J385" s="173">
        <v>0</v>
      </c>
      <c r="K385" s="173">
        <v>0</v>
      </c>
      <c r="L385" s="173">
        <v>0</v>
      </c>
      <c r="M385" s="173">
        <v>0</v>
      </c>
      <c r="N385" s="173">
        <v>17</v>
      </c>
      <c r="O385" s="173">
        <v>0</v>
      </c>
      <c r="P385" s="173">
        <v>0</v>
      </c>
      <c r="Q385" s="173">
        <v>0</v>
      </c>
      <c r="R385" s="173">
        <v>0</v>
      </c>
      <c r="S385" s="173">
        <v>0</v>
      </c>
      <c r="T385" s="173">
        <v>0</v>
      </c>
      <c r="U385" s="173">
        <v>0</v>
      </c>
      <c r="V385" s="173">
        <v>0</v>
      </c>
      <c r="W385" s="173">
        <v>0</v>
      </c>
      <c r="X385" s="172">
        <v>0</v>
      </c>
      <c r="Y385" s="399">
        <v>14387.07</v>
      </c>
    </row>
    <row r="386" spans="2:25" x14ac:dyDescent="0.25">
      <c r="B386" s="169" t="s">
        <v>348</v>
      </c>
      <c r="C386" s="399" t="s">
        <v>1444</v>
      </c>
      <c r="D386" s="399" t="s">
        <v>1445</v>
      </c>
      <c r="E386" s="400" t="s">
        <v>1814</v>
      </c>
      <c r="F386" s="401" t="s">
        <v>690</v>
      </c>
      <c r="G386" s="173">
        <v>0</v>
      </c>
      <c r="H386" s="173">
        <v>0</v>
      </c>
      <c r="I386" s="173">
        <v>0</v>
      </c>
      <c r="J386" s="173">
        <v>0</v>
      </c>
      <c r="K386" s="173">
        <v>0</v>
      </c>
      <c r="L386" s="173">
        <v>0</v>
      </c>
      <c r="M386" s="173">
        <v>0</v>
      </c>
      <c r="N386" s="173">
        <v>18</v>
      </c>
      <c r="O386" s="173">
        <v>0</v>
      </c>
      <c r="P386" s="173">
        <v>0</v>
      </c>
      <c r="Q386" s="173">
        <v>0</v>
      </c>
      <c r="R386" s="173">
        <v>0</v>
      </c>
      <c r="S386" s="173">
        <v>0</v>
      </c>
      <c r="T386" s="173">
        <v>0</v>
      </c>
      <c r="U386" s="173">
        <v>0</v>
      </c>
      <c r="V386" s="173">
        <v>0</v>
      </c>
      <c r="W386" s="173">
        <v>0</v>
      </c>
      <c r="X386" s="172">
        <v>0</v>
      </c>
      <c r="Y386" s="399">
        <v>28253.64</v>
      </c>
    </row>
    <row r="387" spans="2:25" x14ac:dyDescent="0.25">
      <c r="B387" s="169" t="s">
        <v>348</v>
      </c>
      <c r="C387" s="399" t="s">
        <v>1446</v>
      </c>
      <c r="D387" s="399" t="s">
        <v>1447</v>
      </c>
      <c r="E387" s="400" t="s">
        <v>1815</v>
      </c>
      <c r="F387" s="401" t="s">
        <v>690</v>
      </c>
      <c r="G387" s="173">
        <v>0</v>
      </c>
      <c r="H387" s="173">
        <v>0</v>
      </c>
      <c r="I387" s="173">
        <v>0</v>
      </c>
      <c r="J387" s="173">
        <v>0</v>
      </c>
      <c r="K387" s="173">
        <v>0</v>
      </c>
      <c r="L387" s="173">
        <v>0</v>
      </c>
      <c r="M387" s="173">
        <v>0</v>
      </c>
      <c r="N387" s="173">
        <v>20</v>
      </c>
      <c r="O387" s="173">
        <v>0</v>
      </c>
      <c r="P387" s="173">
        <v>0</v>
      </c>
      <c r="Q387" s="173">
        <v>0</v>
      </c>
      <c r="R387" s="173">
        <v>0</v>
      </c>
      <c r="S387" s="173">
        <v>0</v>
      </c>
      <c r="T387" s="173">
        <v>0</v>
      </c>
      <c r="U387" s="173">
        <v>0</v>
      </c>
      <c r="V387" s="173">
        <v>0</v>
      </c>
      <c r="W387" s="173">
        <v>0</v>
      </c>
      <c r="X387" s="172">
        <v>0</v>
      </c>
      <c r="Y387" s="399">
        <v>29539.18</v>
      </c>
    </row>
    <row r="388" spans="2:25" x14ac:dyDescent="0.25">
      <c r="B388" s="169" t="s">
        <v>348</v>
      </c>
      <c r="C388" s="399" t="s">
        <v>1448</v>
      </c>
      <c r="D388" s="399" t="s">
        <v>1449</v>
      </c>
      <c r="E388" s="400" t="s">
        <v>1816</v>
      </c>
      <c r="F388" s="401" t="s">
        <v>689</v>
      </c>
      <c r="G388" s="173">
        <v>0</v>
      </c>
      <c r="H388" s="173">
        <v>0</v>
      </c>
      <c r="I388" s="173">
        <v>0</v>
      </c>
      <c r="J388" s="173">
        <v>0</v>
      </c>
      <c r="K388" s="173">
        <v>0</v>
      </c>
      <c r="L388" s="173">
        <v>0</v>
      </c>
      <c r="M388" s="173">
        <v>0</v>
      </c>
      <c r="N388" s="173">
        <v>12</v>
      </c>
      <c r="O388" s="173">
        <v>0</v>
      </c>
      <c r="P388" s="173">
        <v>0</v>
      </c>
      <c r="Q388" s="173">
        <v>0</v>
      </c>
      <c r="R388" s="173">
        <v>0</v>
      </c>
      <c r="S388" s="173">
        <v>0</v>
      </c>
      <c r="T388" s="173">
        <v>0</v>
      </c>
      <c r="U388" s="173">
        <v>0</v>
      </c>
      <c r="V388" s="173">
        <v>0</v>
      </c>
      <c r="W388" s="173">
        <v>0</v>
      </c>
      <c r="X388" s="172">
        <v>0</v>
      </c>
      <c r="Y388" s="399">
        <v>25339.38</v>
      </c>
    </row>
    <row r="389" spans="2:25" x14ac:dyDescent="0.25">
      <c r="B389" s="169" t="s">
        <v>348</v>
      </c>
      <c r="C389" s="399" t="s">
        <v>1450</v>
      </c>
      <c r="D389" s="399" t="s">
        <v>1451</v>
      </c>
      <c r="E389" s="400" t="s">
        <v>1817</v>
      </c>
      <c r="F389" s="401" t="s">
        <v>689</v>
      </c>
      <c r="G389" s="173">
        <v>0</v>
      </c>
      <c r="H389" s="173">
        <v>0</v>
      </c>
      <c r="I389" s="173">
        <v>0</v>
      </c>
      <c r="J389" s="173">
        <v>0</v>
      </c>
      <c r="K389" s="173">
        <v>0</v>
      </c>
      <c r="L389" s="173">
        <v>0</v>
      </c>
      <c r="M389" s="173">
        <v>0</v>
      </c>
      <c r="N389" s="173">
        <v>15</v>
      </c>
      <c r="O389" s="173">
        <v>0</v>
      </c>
      <c r="P389" s="173">
        <v>0</v>
      </c>
      <c r="Q389" s="173">
        <v>0</v>
      </c>
      <c r="R389" s="173">
        <v>0</v>
      </c>
      <c r="S389" s="173">
        <v>0</v>
      </c>
      <c r="T389" s="173">
        <v>0</v>
      </c>
      <c r="U389" s="173">
        <v>0</v>
      </c>
      <c r="V389" s="173">
        <v>0</v>
      </c>
      <c r="W389" s="173">
        <v>0</v>
      </c>
      <c r="X389" s="172">
        <v>0</v>
      </c>
      <c r="Y389" s="399">
        <v>8676.98</v>
      </c>
    </row>
    <row r="390" spans="2:25" x14ac:dyDescent="0.25">
      <c r="B390" s="169" t="s">
        <v>348</v>
      </c>
      <c r="C390" s="399" t="s">
        <v>1452</v>
      </c>
      <c r="D390" s="399" t="s">
        <v>1453</v>
      </c>
      <c r="E390" s="400" t="s">
        <v>1818</v>
      </c>
      <c r="F390" s="401" t="s">
        <v>688</v>
      </c>
      <c r="G390" s="173">
        <v>0</v>
      </c>
      <c r="H390" s="173">
        <v>0</v>
      </c>
      <c r="I390" s="173">
        <v>0</v>
      </c>
      <c r="J390" s="173">
        <v>0</v>
      </c>
      <c r="K390" s="173">
        <v>0</v>
      </c>
      <c r="L390" s="173">
        <v>0</v>
      </c>
      <c r="M390" s="173">
        <v>0</v>
      </c>
      <c r="N390" s="173">
        <v>34</v>
      </c>
      <c r="O390" s="173">
        <v>0</v>
      </c>
      <c r="P390" s="173">
        <v>0</v>
      </c>
      <c r="Q390" s="173">
        <v>0</v>
      </c>
      <c r="R390" s="173">
        <v>0</v>
      </c>
      <c r="S390" s="173">
        <v>0</v>
      </c>
      <c r="T390" s="173">
        <v>0</v>
      </c>
      <c r="U390" s="173">
        <v>0</v>
      </c>
      <c r="V390" s="173">
        <v>0</v>
      </c>
      <c r="W390" s="173">
        <v>0</v>
      </c>
      <c r="X390" s="172">
        <v>0</v>
      </c>
      <c r="Y390" s="399">
        <v>34740.5</v>
      </c>
    </row>
    <row r="391" spans="2:25" x14ac:dyDescent="0.25">
      <c r="B391" s="169" t="s">
        <v>348</v>
      </c>
      <c r="C391" s="399" t="s">
        <v>1454</v>
      </c>
      <c r="D391" s="399" t="s">
        <v>1455</v>
      </c>
      <c r="E391" s="400" t="s">
        <v>1819</v>
      </c>
      <c r="F391" s="401" t="s">
        <v>690</v>
      </c>
      <c r="G391" s="173">
        <v>0</v>
      </c>
      <c r="H391" s="173">
        <v>0</v>
      </c>
      <c r="I391" s="173">
        <v>0</v>
      </c>
      <c r="J391" s="173">
        <v>0</v>
      </c>
      <c r="K391" s="173">
        <v>0</v>
      </c>
      <c r="L391" s="173">
        <v>0</v>
      </c>
      <c r="M391" s="173">
        <v>0</v>
      </c>
      <c r="N391" s="173">
        <v>18</v>
      </c>
      <c r="O391" s="173">
        <v>0</v>
      </c>
      <c r="P391" s="173">
        <v>0</v>
      </c>
      <c r="Q391" s="173">
        <v>0</v>
      </c>
      <c r="R391" s="173">
        <v>0</v>
      </c>
      <c r="S391" s="173">
        <v>0</v>
      </c>
      <c r="T391" s="173">
        <v>0</v>
      </c>
      <c r="U391" s="173">
        <v>0</v>
      </c>
      <c r="V391" s="173">
        <v>0</v>
      </c>
      <c r="W391" s="173">
        <v>0</v>
      </c>
      <c r="X391" s="172">
        <v>0</v>
      </c>
      <c r="Y391" s="399">
        <v>26416.590000000004</v>
      </c>
    </row>
    <row r="392" spans="2:25" x14ac:dyDescent="0.25">
      <c r="B392" s="169" t="s">
        <v>348</v>
      </c>
      <c r="C392" s="399" t="s">
        <v>1456</v>
      </c>
      <c r="D392" s="399" t="s">
        <v>1457</v>
      </c>
      <c r="E392" s="400" t="s">
        <v>1820</v>
      </c>
      <c r="F392" s="401" t="s">
        <v>686</v>
      </c>
      <c r="G392" s="173">
        <v>0</v>
      </c>
      <c r="H392" s="173">
        <v>0</v>
      </c>
      <c r="I392" s="173">
        <v>0</v>
      </c>
      <c r="J392" s="173">
        <v>0</v>
      </c>
      <c r="K392" s="173">
        <v>0</v>
      </c>
      <c r="L392" s="173">
        <v>0</v>
      </c>
      <c r="M392" s="173">
        <v>0</v>
      </c>
      <c r="N392" s="173">
        <v>18</v>
      </c>
      <c r="O392" s="173">
        <v>0</v>
      </c>
      <c r="P392" s="173">
        <v>0</v>
      </c>
      <c r="Q392" s="173">
        <v>0</v>
      </c>
      <c r="R392" s="173">
        <v>0</v>
      </c>
      <c r="S392" s="173">
        <v>0</v>
      </c>
      <c r="T392" s="173">
        <v>0</v>
      </c>
      <c r="U392" s="173">
        <v>0</v>
      </c>
      <c r="V392" s="173">
        <v>0</v>
      </c>
      <c r="W392" s="173">
        <v>0</v>
      </c>
      <c r="X392" s="172">
        <v>0</v>
      </c>
      <c r="Y392" s="399">
        <v>20248.829999999998</v>
      </c>
    </row>
    <row r="393" spans="2:25" x14ac:dyDescent="0.25">
      <c r="B393" s="169" t="s">
        <v>348</v>
      </c>
      <c r="C393" s="399" t="s">
        <v>1458</v>
      </c>
      <c r="D393" s="399" t="s">
        <v>1459</v>
      </c>
      <c r="E393" s="400" t="s">
        <v>1821</v>
      </c>
      <c r="F393" s="401" t="s">
        <v>689</v>
      </c>
      <c r="G393" s="173">
        <v>0</v>
      </c>
      <c r="H393" s="173">
        <v>0</v>
      </c>
      <c r="I393" s="173">
        <v>0</v>
      </c>
      <c r="J393" s="173">
        <v>0</v>
      </c>
      <c r="K393" s="173">
        <v>0</v>
      </c>
      <c r="L393" s="173">
        <v>0</v>
      </c>
      <c r="M393" s="173">
        <v>0</v>
      </c>
      <c r="N393" s="173">
        <v>14</v>
      </c>
      <c r="O393" s="173">
        <v>0</v>
      </c>
      <c r="P393" s="173">
        <v>0</v>
      </c>
      <c r="Q393" s="173">
        <v>0</v>
      </c>
      <c r="R393" s="173">
        <v>0</v>
      </c>
      <c r="S393" s="173">
        <v>0</v>
      </c>
      <c r="T393" s="173">
        <v>0</v>
      </c>
      <c r="U393" s="173">
        <v>0</v>
      </c>
      <c r="V393" s="173">
        <v>0</v>
      </c>
      <c r="W393" s="173">
        <v>0</v>
      </c>
      <c r="X393" s="172">
        <v>0</v>
      </c>
      <c r="Y393" s="399">
        <v>18672.400000000001</v>
      </c>
    </row>
    <row r="394" spans="2:25" x14ac:dyDescent="0.25">
      <c r="B394" s="169" t="s">
        <v>348</v>
      </c>
      <c r="C394" s="399" t="s">
        <v>1460</v>
      </c>
      <c r="D394" s="399" t="s">
        <v>1461</v>
      </c>
      <c r="E394" s="400" t="s">
        <v>1822</v>
      </c>
      <c r="F394" s="401" t="s">
        <v>688</v>
      </c>
      <c r="G394" s="173">
        <v>0</v>
      </c>
      <c r="H394" s="173">
        <v>0</v>
      </c>
      <c r="I394" s="173">
        <v>0</v>
      </c>
      <c r="J394" s="173">
        <v>0</v>
      </c>
      <c r="K394" s="173">
        <v>0</v>
      </c>
      <c r="L394" s="173">
        <v>0</v>
      </c>
      <c r="M394" s="173">
        <v>0</v>
      </c>
      <c r="N394" s="173">
        <v>20</v>
      </c>
      <c r="O394" s="173">
        <v>0</v>
      </c>
      <c r="P394" s="173">
        <v>0</v>
      </c>
      <c r="Q394" s="173">
        <v>0</v>
      </c>
      <c r="R394" s="173">
        <v>0</v>
      </c>
      <c r="S394" s="173">
        <v>0</v>
      </c>
      <c r="T394" s="173">
        <v>0</v>
      </c>
      <c r="U394" s="173">
        <v>0</v>
      </c>
      <c r="V394" s="173">
        <v>0</v>
      </c>
      <c r="W394" s="173">
        <v>0</v>
      </c>
      <c r="X394" s="172">
        <v>0</v>
      </c>
      <c r="Y394" s="399">
        <v>23514.52</v>
      </c>
    </row>
    <row r="395" spans="2:25" x14ac:dyDescent="0.25">
      <c r="B395" s="169" t="s">
        <v>348</v>
      </c>
      <c r="C395" s="399" t="s">
        <v>1462</v>
      </c>
      <c r="D395" s="399" t="s">
        <v>1463</v>
      </c>
      <c r="E395" s="400" t="s">
        <v>1823</v>
      </c>
      <c r="F395" s="401" t="s">
        <v>689</v>
      </c>
      <c r="G395" s="173">
        <v>0</v>
      </c>
      <c r="H395" s="173">
        <v>0</v>
      </c>
      <c r="I395" s="173">
        <v>0</v>
      </c>
      <c r="J395" s="173">
        <v>0</v>
      </c>
      <c r="K395" s="173">
        <v>0</v>
      </c>
      <c r="L395" s="173">
        <v>0</v>
      </c>
      <c r="M395" s="173">
        <v>0</v>
      </c>
      <c r="N395" s="173">
        <v>20</v>
      </c>
      <c r="O395" s="173">
        <v>0</v>
      </c>
      <c r="P395" s="173">
        <v>0</v>
      </c>
      <c r="Q395" s="173">
        <v>0</v>
      </c>
      <c r="R395" s="173">
        <v>0</v>
      </c>
      <c r="S395" s="173">
        <v>0</v>
      </c>
      <c r="T395" s="173">
        <v>0</v>
      </c>
      <c r="U395" s="173">
        <v>0</v>
      </c>
      <c r="V395" s="173">
        <v>0</v>
      </c>
      <c r="W395" s="173">
        <v>0</v>
      </c>
      <c r="X395" s="172">
        <v>0</v>
      </c>
      <c r="Y395" s="399">
        <v>22578.019999999997</v>
      </c>
    </row>
    <row r="396" spans="2:25" x14ac:dyDescent="0.25">
      <c r="B396" s="169" t="s">
        <v>348</v>
      </c>
      <c r="C396" s="399" t="s">
        <v>1464</v>
      </c>
      <c r="D396" s="399" t="s">
        <v>1465</v>
      </c>
      <c r="E396" s="400" t="s">
        <v>1824</v>
      </c>
      <c r="F396" s="401" t="s">
        <v>688</v>
      </c>
      <c r="G396" s="173">
        <v>0</v>
      </c>
      <c r="H396" s="173">
        <v>0</v>
      </c>
      <c r="I396" s="173">
        <v>0</v>
      </c>
      <c r="J396" s="173">
        <v>0</v>
      </c>
      <c r="K396" s="173">
        <v>0</v>
      </c>
      <c r="L396" s="173">
        <v>0</v>
      </c>
      <c r="M396" s="173">
        <v>0</v>
      </c>
      <c r="N396" s="173">
        <v>8</v>
      </c>
      <c r="O396" s="173">
        <v>0</v>
      </c>
      <c r="P396" s="173">
        <v>0</v>
      </c>
      <c r="Q396" s="173">
        <v>0</v>
      </c>
      <c r="R396" s="173">
        <v>0</v>
      </c>
      <c r="S396" s="173">
        <v>0</v>
      </c>
      <c r="T396" s="173">
        <v>0</v>
      </c>
      <c r="U396" s="173">
        <v>0</v>
      </c>
      <c r="V396" s="173">
        <v>0</v>
      </c>
      <c r="W396" s="173">
        <v>0</v>
      </c>
      <c r="X396" s="172">
        <v>0</v>
      </c>
      <c r="Y396" s="399">
        <v>6856.63</v>
      </c>
    </row>
    <row r="397" spans="2:25" x14ac:dyDescent="0.25">
      <c r="B397" s="169" t="s">
        <v>348</v>
      </c>
      <c r="C397" s="399" t="s">
        <v>1466</v>
      </c>
      <c r="D397" s="399" t="s">
        <v>1467</v>
      </c>
      <c r="E397" s="400" t="s">
        <v>1825</v>
      </c>
      <c r="F397" s="401" t="s">
        <v>689</v>
      </c>
      <c r="G397" s="173">
        <v>0</v>
      </c>
      <c r="H397" s="173">
        <v>0</v>
      </c>
      <c r="I397" s="173">
        <v>0</v>
      </c>
      <c r="J397" s="173">
        <v>0</v>
      </c>
      <c r="K397" s="173">
        <v>0</v>
      </c>
      <c r="L397" s="173">
        <v>0</v>
      </c>
      <c r="M397" s="173">
        <v>0</v>
      </c>
      <c r="N397" s="173">
        <v>9</v>
      </c>
      <c r="O397" s="173">
        <v>0</v>
      </c>
      <c r="P397" s="173">
        <v>0</v>
      </c>
      <c r="Q397" s="173">
        <v>0</v>
      </c>
      <c r="R397" s="173">
        <v>0</v>
      </c>
      <c r="S397" s="173">
        <v>0</v>
      </c>
      <c r="T397" s="173">
        <v>0</v>
      </c>
      <c r="U397" s="173">
        <v>0</v>
      </c>
      <c r="V397" s="173">
        <v>0</v>
      </c>
      <c r="W397" s="173">
        <v>0</v>
      </c>
      <c r="X397" s="172">
        <v>0</v>
      </c>
      <c r="Y397" s="399">
        <v>25469.11</v>
      </c>
    </row>
    <row r="398" spans="2:25" x14ac:dyDescent="0.25">
      <c r="B398" s="169" t="s">
        <v>348</v>
      </c>
      <c r="C398" s="399" t="s">
        <v>1468</v>
      </c>
      <c r="D398" s="399" t="s">
        <v>1469</v>
      </c>
      <c r="E398" s="400" t="s">
        <v>1826</v>
      </c>
      <c r="F398" s="401" t="s">
        <v>690</v>
      </c>
      <c r="G398" s="173">
        <v>0</v>
      </c>
      <c r="H398" s="173">
        <v>0</v>
      </c>
      <c r="I398" s="173">
        <v>0</v>
      </c>
      <c r="J398" s="173">
        <v>0</v>
      </c>
      <c r="K398" s="173">
        <v>0</v>
      </c>
      <c r="L398" s="173">
        <v>0</v>
      </c>
      <c r="M398" s="173">
        <v>0</v>
      </c>
      <c r="N398" s="173">
        <v>20</v>
      </c>
      <c r="O398" s="173">
        <v>0</v>
      </c>
      <c r="P398" s="173">
        <v>0</v>
      </c>
      <c r="Q398" s="173">
        <v>0</v>
      </c>
      <c r="R398" s="173">
        <v>0</v>
      </c>
      <c r="S398" s="173">
        <v>0</v>
      </c>
      <c r="T398" s="173">
        <v>0</v>
      </c>
      <c r="U398" s="173">
        <v>0</v>
      </c>
      <c r="V398" s="173">
        <v>0</v>
      </c>
      <c r="W398" s="173">
        <v>0</v>
      </c>
      <c r="X398" s="172">
        <v>0</v>
      </c>
      <c r="Y398" s="399">
        <v>27738.950000000004</v>
      </c>
    </row>
    <row r="399" spans="2:25" x14ac:dyDescent="0.25">
      <c r="B399" s="169" t="s">
        <v>348</v>
      </c>
      <c r="C399" s="399" t="s">
        <v>1470</v>
      </c>
      <c r="D399" s="399" t="s">
        <v>1471</v>
      </c>
      <c r="E399" s="400" t="s">
        <v>1827</v>
      </c>
      <c r="F399" s="401" t="s">
        <v>355</v>
      </c>
      <c r="G399" s="173">
        <v>0</v>
      </c>
      <c r="H399" s="173">
        <v>0</v>
      </c>
      <c r="I399" s="173">
        <v>0</v>
      </c>
      <c r="J399" s="173">
        <v>0</v>
      </c>
      <c r="K399" s="173">
        <v>0</v>
      </c>
      <c r="L399" s="173">
        <v>0</v>
      </c>
      <c r="M399" s="173">
        <v>0</v>
      </c>
      <c r="N399" s="173">
        <v>3.3333333333333335</v>
      </c>
      <c r="O399" s="173">
        <v>0</v>
      </c>
      <c r="P399" s="173">
        <v>0</v>
      </c>
      <c r="Q399" s="173">
        <v>0</v>
      </c>
      <c r="R399" s="173">
        <v>0</v>
      </c>
      <c r="S399" s="173">
        <v>0</v>
      </c>
      <c r="T399" s="173">
        <v>0</v>
      </c>
      <c r="U399" s="173">
        <v>0</v>
      </c>
      <c r="V399" s="173">
        <v>0</v>
      </c>
      <c r="W399" s="173">
        <v>0</v>
      </c>
      <c r="X399" s="172">
        <v>0</v>
      </c>
      <c r="Y399" s="399">
        <v>17965.82</v>
      </c>
    </row>
    <row r="400" spans="2:25" x14ac:dyDescent="0.25">
      <c r="B400" s="169" t="s">
        <v>348</v>
      </c>
      <c r="C400" s="399" t="s">
        <v>1472</v>
      </c>
      <c r="D400" s="399" t="s">
        <v>1473</v>
      </c>
      <c r="E400" s="400" t="s">
        <v>1828</v>
      </c>
      <c r="F400" s="401" t="s">
        <v>689</v>
      </c>
      <c r="G400" s="173">
        <v>0</v>
      </c>
      <c r="H400" s="173">
        <v>0</v>
      </c>
      <c r="I400" s="173">
        <v>0</v>
      </c>
      <c r="J400" s="173">
        <v>0</v>
      </c>
      <c r="K400" s="173">
        <v>0</v>
      </c>
      <c r="L400" s="173">
        <v>0</v>
      </c>
      <c r="M400" s="173">
        <v>0</v>
      </c>
      <c r="N400" s="173">
        <v>8</v>
      </c>
      <c r="O400" s="173">
        <v>0</v>
      </c>
      <c r="P400" s="173">
        <v>0</v>
      </c>
      <c r="Q400" s="173">
        <v>0</v>
      </c>
      <c r="R400" s="173">
        <v>0</v>
      </c>
      <c r="S400" s="173">
        <v>0</v>
      </c>
      <c r="T400" s="173">
        <v>0</v>
      </c>
      <c r="U400" s="173">
        <v>0</v>
      </c>
      <c r="V400" s="173">
        <v>0</v>
      </c>
      <c r="W400" s="173">
        <v>0</v>
      </c>
      <c r="X400" s="172">
        <v>0</v>
      </c>
      <c r="Y400" s="399">
        <v>17286.809999999998</v>
      </c>
    </row>
    <row r="401" spans="2:25" x14ac:dyDescent="0.25">
      <c r="B401" s="169" t="s">
        <v>348</v>
      </c>
      <c r="C401" s="399" t="s">
        <v>1474</v>
      </c>
      <c r="D401" s="399" t="s">
        <v>1475</v>
      </c>
      <c r="E401" s="400" t="s">
        <v>1829</v>
      </c>
      <c r="F401" s="401" t="s">
        <v>688</v>
      </c>
      <c r="G401" s="173">
        <v>0</v>
      </c>
      <c r="H401" s="173">
        <v>0</v>
      </c>
      <c r="I401" s="173">
        <v>0</v>
      </c>
      <c r="J401" s="173">
        <v>0</v>
      </c>
      <c r="K401" s="173">
        <v>0</v>
      </c>
      <c r="L401" s="173">
        <v>0</v>
      </c>
      <c r="M401" s="173">
        <v>0</v>
      </c>
      <c r="N401" s="173">
        <v>12</v>
      </c>
      <c r="O401" s="173">
        <v>0</v>
      </c>
      <c r="P401" s="173">
        <v>0</v>
      </c>
      <c r="Q401" s="173">
        <v>0</v>
      </c>
      <c r="R401" s="173">
        <v>0</v>
      </c>
      <c r="S401" s="173">
        <v>0</v>
      </c>
      <c r="T401" s="173">
        <v>0</v>
      </c>
      <c r="U401" s="173">
        <v>0</v>
      </c>
      <c r="V401" s="173">
        <v>0</v>
      </c>
      <c r="W401" s="173">
        <v>0</v>
      </c>
      <c r="X401" s="172">
        <v>0</v>
      </c>
      <c r="Y401" s="399">
        <v>20047.419999999998</v>
      </c>
    </row>
    <row r="402" spans="2:25" x14ac:dyDescent="0.25">
      <c r="B402" s="169" t="s">
        <v>348</v>
      </c>
      <c r="C402" s="399" t="s">
        <v>1476</v>
      </c>
      <c r="D402" s="399" t="s">
        <v>1972</v>
      </c>
      <c r="E402" s="400" t="s">
        <v>1830</v>
      </c>
      <c r="F402" s="401" t="s">
        <v>686</v>
      </c>
      <c r="G402" s="173">
        <v>0</v>
      </c>
      <c r="H402" s="173">
        <v>0</v>
      </c>
      <c r="I402" s="173">
        <v>0</v>
      </c>
      <c r="J402" s="173">
        <v>0</v>
      </c>
      <c r="K402" s="173">
        <v>0</v>
      </c>
      <c r="L402" s="173">
        <v>0</v>
      </c>
      <c r="M402" s="173">
        <v>0</v>
      </c>
      <c r="N402" s="173">
        <v>20</v>
      </c>
      <c r="O402" s="173">
        <v>0</v>
      </c>
      <c r="P402" s="173">
        <v>0</v>
      </c>
      <c r="Q402" s="173">
        <v>0</v>
      </c>
      <c r="R402" s="173">
        <v>0</v>
      </c>
      <c r="S402" s="173">
        <v>0</v>
      </c>
      <c r="T402" s="173">
        <v>0</v>
      </c>
      <c r="U402" s="173">
        <v>0</v>
      </c>
      <c r="V402" s="173">
        <v>0</v>
      </c>
      <c r="W402" s="173">
        <v>0</v>
      </c>
      <c r="X402" s="172">
        <v>0</v>
      </c>
      <c r="Y402" s="399">
        <v>19971.509999999998</v>
      </c>
    </row>
    <row r="403" spans="2:25" x14ac:dyDescent="0.25">
      <c r="B403" s="169" t="s">
        <v>348</v>
      </c>
      <c r="C403" s="399" t="s">
        <v>1477</v>
      </c>
      <c r="D403" s="399" t="s">
        <v>1478</v>
      </c>
      <c r="E403" s="400" t="s">
        <v>1831</v>
      </c>
      <c r="F403" s="401" t="s">
        <v>355</v>
      </c>
      <c r="G403" s="173">
        <v>0</v>
      </c>
      <c r="H403" s="173">
        <v>0</v>
      </c>
      <c r="I403" s="173">
        <v>0</v>
      </c>
      <c r="J403" s="173">
        <v>0</v>
      </c>
      <c r="K403" s="173">
        <v>0</v>
      </c>
      <c r="L403" s="173">
        <v>0</v>
      </c>
      <c r="M403" s="173">
        <v>0</v>
      </c>
      <c r="N403" s="173">
        <v>20</v>
      </c>
      <c r="O403" s="173">
        <v>0</v>
      </c>
      <c r="P403" s="173">
        <v>0</v>
      </c>
      <c r="Q403" s="173">
        <v>0</v>
      </c>
      <c r="R403" s="173">
        <v>0</v>
      </c>
      <c r="S403" s="173">
        <v>0</v>
      </c>
      <c r="T403" s="173">
        <v>0</v>
      </c>
      <c r="U403" s="173">
        <v>0</v>
      </c>
      <c r="V403" s="173">
        <v>0</v>
      </c>
      <c r="W403" s="173">
        <v>0</v>
      </c>
      <c r="X403" s="172">
        <v>0</v>
      </c>
      <c r="Y403" s="399">
        <v>23175.64</v>
      </c>
    </row>
    <row r="404" spans="2:25" x14ac:dyDescent="0.25">
      <c r="B404" s="169" t="s">
        <v>348</v>
      </c>
      <c r="C404" s="399" t="s">
        <v>1479</v>
      </c>
      <c r="D404" s="399" t="s">
        <v>1480</v>
      </c>
      <c r="E404" s="400" t="s">
        <v>1832</v>
      </c>
      <c r="F404" s="401" t="s">
        <v>686</v>
      </c>
      <c r="G404" s="173">
        <v>0</v>
      </c>
      <c r="H404" s="173">
        <v>0</v>
      </c>
      <c r="I404" s="173">
        <v>0</v>
      </c>
      <c r="J404" s="173">
        <v>0</v>
      </c>
      <c r="K404" s="173">
        <v>0</v>
      </c>
      <c r="L404" s="173">
        <v>0</v>
      </c>
      <c r="M404" s="173">
        <v>0</v>
      </c>
      <c r="N404" s="173">
        <v>12</v>
      </c>
      <c r="O404" s="173">
        <v>0</v>
      </c>
      <c r="P404" s="173">
        <v>0</v>
      </c>
      <c r="Q404" s="173">
        <v>0</v>
      </c>
      <c r="R404" s="173">
        <v>0</v>
      </c>
      <c r="S404" s="173">
        <v>0</v>
      </c>
      <c r="T404" s="173">
        <v>0</v>
      </c>
      <c r="U404" s="173">
        <v>0</v>
      </c>
      <c r="V404" s="173">
        <v>0</v>
      </c>
      <c r="W404" s="173">
        <v>0</v>
      </c>
      <c r="X404" s="172">
        <v>0</v>
      </c>
      <c r="Y404" s="399">
        <v>20985.739999999998</v>
      </c>
    </row>
    <row r="405" spans="2:25" x14ac:dyDescent="0.25">
      <c r="B405" s="169" t="s">
        <v>348</v>
      </c>
      <c r="C405" s="399" t="s">
        <v>1481</v>
      </c>
      <c r="D405" s="399" t="s">
        <v>1482</v>
      </c>
      <c r="E405" s="400" t="s">
        <v>1833</v>
      </c>
      <c r="F405" s="401" t="s">
        <v>688</v>
      </c>
      <c r="G405" s="173">
        <v>0</v>
      </c>
      <c r="H405" s="173">
        <v>0</v>
      </c>
      <c r="I405" s="173">
        <v>0</v>
      </c>
      <c r="J405" s="173">
        <v>0</v>
      </c>
      <c r="K405" s="173">
        <v>0</v>
      </c>
      <c r="L405" s="173">
        <v>0</v>
      </c>
      <c r="M405" s="173">
        <v>0</v>
      </c>
      <c r="N405" s="173">
        <v>0</v>
      </c>
      <c r="O405" s="173">
        <v>0</v>
      </c>
      <c r="P405" s="173">
        <v>0</v>
      </c>
      <c r="Q405" s="173">
        <v>0</v>
      </c>
      <c r="R405" s="173">
        <v>0</v>
      </c>
      <c r="S405" s="173">
        <v>0</v>
      </c>
      <c r="T405" s="173">
        <v>0</v>
      </c>
      <c r="U405" s="173">
        <v>0</v>
      </c>
      <c r="V405" s="173">
        <v>0</v>
      </c>
      <c r="W405" s="173">
        <v>0</v>
      </c>
      <c r="X405" s="172">
        <v>0</v>
      </c>
      <c r="Y405" s="399">
        <v>24235.490000000005</v>
      </c>
    </row>
    <row r="406" spans="2:25" x14ac:dyDescent="0.25">
      <c r="B406" s="169" t="s">
        <v>348</v>
      </c>
      <c r="C406" s="399" t="s">
        <v>1483</v>
      </c>
      <c r="D406" s="399" t="s">
        <v>1484</v>
      </c>
      <c r="E406" s="400" t="s">
        <v>1834</v>
      </c>
      <c r="F406" s="401" t="s">
        <v>688</v>
      </c>
      <c r="G406" s="173">
        <v>0</v>
      </c>
      <c r="H406" s="173">
        <v>0</v>
      </c>
      <c r="I406" s="173">
        <v>0</v>
      </c>
      <c r="J406" s="173">
        <v>0</v>
      </c>
      <c r="K406" s="173">
        <v>0</v>
      </c>
      <c r="L406" s="173">
        <v>0</v>
      </c>
      <c r="M406" s="173">
        <v>0</v>
      </c>
      <c r="N406" s="173">
        <v>0</v>
      </c>
      <c r="O406" s="173">
        <v>0</v>
      </c>
      <c r="P406" s="173">
        <v>0</v>
      </c>
      <c r="Q406" s="173">
        <v>0</v>
      </c>
      <c r="R406" s="173">
        <v>0</v>
      </c>
      <c r="S406" s="173">
        <v>0</v>
      </c>
      <c r="T406" s="173">
        <v>0</v>
      </c>
      <c r="U406" s="173">
        <v>0</v>
      </c>
      <c r="V406" s="173">
        <v>0</v>
      </c>
      <c r="W406" s="173">
        <v>0</v>
      </c>
      <c r="X406" s="172">
        <v>0</v>
      </c>
      <c r="Y406" s="399">
        <v>23392.33</v>
      </c>
    </row>
    <row r="407" spans="2:25" x14ac:dyDescent="0.25">
      <c r="B407" s="169" t="s">
        <v>348</v>
      </c>
      <c r="C407" s="399" t="s">
        <v>1485</v>
      </c>
      <c r="D407" s="399" t="s">
        <v>1486</v>
      </c>
      <c r="E407" s="400" t="s">
        <v>1835</v>
      </c>
      <c r="F407" s="401" t="s">
        <v>686</v>
      </c>
      <c r="G407" s="173">
        <v>0</v>
      </c>
      <c r="H407" s="173">
        <v>0</v>
      </c>
      <c r="I407" s="173">
        <v>0</v>
      </c>
      <c r="J407" s="173">
        <v>0</v>
      </c>
      <c r="K407" s="173">
        <v>0</v>
      </c>
      <c r="L407" s="173">
        <v>0</v>
      </c>
      <c r="M407" s="173">
        <v>0</v>
      </c>
      <c r="N407" s="173">
        <v>18</v>
      </c>
      <c r="O407" s="173">
        <v>0</v>
      </c>
      <c r="P407" s="173">
        <v>0</v>
      </c>
      <c r="Q407" s="173">
        <v>0</v>
      </c>
      <c r="R407" s="173">
        <v>0</v>
      </c>
      <c r="S407" s="173">
        <v>0</v>
      </c>
      <c r="T407" s="173">
        <v>0</v>
      </c>
      <c r="U407" s="173">
        <v>0</v>
      </c>
      <c r="V407" s="173">
        <v>0</v>
      </c>
      <c r="W407" s="173">
        <v>0</v>
      </c>
      <c r="X407" s="172">
        <v>0</v>
      </c>
      <c r="Y407" s="399">
        <v>18552.689999999999</v>
      </c>
    </row>
    <row r="408" spans="2:25" x14ac:dyDescent="0.25">
      <c r="B408" s="169" t="s">
        <v>348</v>
      </c>
      <c r="C408" s="399" t="s">
        <v>1487</v>
      </c>
      <c r="D408" s="399" t="s">
        <v>1488</v>
      </c>
      <c r="E408" s="400" t="s">
        <v>1836</v>
      </c>
      <c r="F408" s="401" t="s">
        <v>355</v>
      </c>
      <c r="G408" s="173">
        <v>0</v>
      </c>
      <c r="H408" s="173">
        <v>0</v>
      </c>
      <c r="I408" s="173">
        <v>0</v>
      </c>
      <c r="J408" s="173">
        <v>0</v>
      </c>
      <c r="K408" s="173">
        <v>0</v>
      </c>
      <c r="L408" s="173">
        <v>0</v>
      </c>
      <c r="M408" s="173">
        <v>0</v>
      </c>
      <c r="N408" s="173">
        <v>4</v>
      </c>
      <c r="O408" s="173">
        <v>0</v>
      </c>
      <c r="P408" s="173">
        <v>0</v>
      </c>
      <c r="Q408" s="173">
        <v>0</v>
      </c>
      <c r="R408" s="173">
        <v>0</v>
      </c>
      <c r="S408" s="173">
        <v>0</v>
      </c>
      <c r="T408" s="173">
        <v>0</v>
      </c>
      <c r="U408" s="173">
        <v>0</v>
      </c>
      <c r="V408" s="173">
        <v>0</v>
      </c>
      <c r="W408" s="173">
        <v>0</v>
      </c>
      <c r="X408" s="172">
        <v>0</v>
      </c>
      <c r="Y408" s="399">
        <v>6417.92</v>
      </c>
    </row>
    <row r="409" spans="2:25" x14ac:dyDescent="0.25">
      <c r="B409" s="169" t="s">
        <v>348</v>
      </c>
      <c r="C409" s="399" t="s">
        <v>1489</v>
      </c>
      <c r="D409" s="399" t="s">
        <v>1490</v>
      </c>
      <c r="E409" s="400" t="s">
        <v>1837</v>
      </c>
      <c r="F409" s="401" t="s">
        <v>355</v>
      </c>
      <c r="G409" s="173">
        <v>0</v>
      </c>
      <c r="H409" s="173">
        <v>0</v>
      </c>
      <c r="I409" s="173">
        <v>0</v>
      </c>
      <c r="J409" s="173">
        <v>0</v>
      </c>
      <c r="K409" s="173">
        <v>0</v>
      </c>
      <c r="L409" s="173">
        <v>0</v>
      </c>
      <c r="M409" s="173">
        <v>0</v>
      </c>
      <c r="N409" s="173">
        <v>20</v>
      </c>
      <c r="O409" s="173">
        <v>0</v>
      </c>
      <c r="P409" s="173">
        <v>0</v>
      </c>
      <c r="Q409" s="173">
        <v>0</v>
      </c>
      <c r="R409" s="173">
        <v>0</v>
      </c>
      <c r="S409" s="173">
        <v>0</v>
      </c>
      <c r="T409" s="173">
        <v>0</v>
      </c>
      <c r="U409" s="173">
        <v>0</v>
      </c>
      <c r="V409" s="173">
        <v>0</v>
      </c>
      <c r="W409" s="173">
        <v>0</v>
      </c>
      <c r="X409" s="172">
        <v>0</v>
      </c>
      <c r="Y409" s="399">
        <v>22391.05</v>
      </c>
    </row>
    <row r="410" spans="2:25" x14ac:dyDescent="0.25">
      <c r="B410" s="169" t="s">
        <v>348</v>
      </c>
      <c r="C410" s="399" t="s">
        <v>1491</v>
      </c>
      <c r="D410" s="399" t="s">
        <v>1492</v>
      </c>
      <c r="E410" s="400" t="s">
        <v>1838</v>
      </c>
      <c r="F410" s="401" t="s">
        <v>689</v>
      </c>
      <c r="G410" s="173">
        <v>0</v>
      </c>
      <c r="H410" s="173">
        <v>0</v>
      </c>
      <c r="I410" s="173">
        <v>0</v>
      </c>
      <c r="J410" s="173">
        <v>0</v>
      </c>
      <c r="K410" s="173">
        <v>0</v>
      </c>
      <c r="L410" s="173">
        <v>0</v>
      </c>
      <c r="M410" s="173">
        <v>0</v>
      </c>
      <c r="N410" s="173">
        <v>14</v>
      </c>
      <c r="O410" s="173">
        <v>0</v>
      </c>
      <c r="P410" s="173">
        <v>0</v>
      </c>
      <c r="Q410" s="173">
        <v>0</v>
      </c>
      <c r="R410" s="173">
        <v>0</v>
      </c>
      <c r="S410" s="173">
        <v>0</v>
      </c>
      <c r="T410" s="173">
        <v>0</v>
      </c>
      <c r="U410" s="173">
        <v>0</v>
      </c>
      <c r="V410" s="173">
        <v>0</v>
      </c>
      <c r="W410" s="173">
        <v>0</v>
      </c>
      <c r="X410" s="172">
        <v>0</v>
      </c>
      <c r="Y410" s="399">
        <v>7861.84</v>
      </c>
    </row>
    <row r="411" spans="2:25" x14ac:dyDescent="0.25">
      <c r="B411" s="169" t="s">
        <v>348</v>
      </c>
      <c r="C411" s="399" t="s">
        <v>1493</v>
      </c>
      <c r="D411" s="399" t="s">
        <v>1494</v>
      </c>
      <c r="E411" s="400" t="s">
        <v>1839</v>
      </c>
      <c r="F411" s="401" t="s">
        <v>355</v>
      </c>
      <c r="G411" s="173">
        <v>0</v>
      </c>
      <c r="H411" s="173">
        <v>0</v>
      </c>
      <c r="I411" s="173">
        <v>0</v>
      </c>
      <c r="J411" s="173">
        <v>0</v>
      </c>
      <c r="K411" s="173">
        <v>0</v>
      </c>
      <c r="L411" s="173">
        <v>0</v>
      </c>
      <c r="M411" s="173">
        <v>0</v>
      </c>
      <c r="N411" s="173">
        <v>17</v>
      </c>
      <c r="O411" s="173">
        <v>0</v>
      </c>
      <c r="P411" s="173">
        <v>0</v>
      </c>
      <c r="Q411" s="173">
        <v>0</v>
      </c>
      <c r="R411" s="173">
        <v>0</v>
      </c>
      <c r="S411" s="173">
        <v>0</v>
      </c>
      <c r="T411" s="173">
        <v>0</v>
      </c>
      <c r="U411" s="173">
        <v>0</v>
      </c>
      <c r="V411" s="173">
        <v>0</v>
      </c>
      <c r="W411" s="173">
        <v>0</v>
      </c>
      <c r="X411" s="172">
        <v>0</v>
      </c>
      <c r="Y411" s="399">
        <v>16337.82</v>
      </c>
    </row>
    <row r="412" spans="2:25" x14ac:dyDescent="0.25">
      <c r="B412" s="169" t="s">
        <v>348</v>
      </c>
      <c r="C412" s="399" t="s">
        <v>1495</v>
      </c>
      <c r="D412" s="399" t="s">
        <v>1496</v>
      </c>
      <c r="E412" s="400" t="s">
        <v>1840</v>
      </c>
      <c r="F412" s="401" t="s">
        <v>686</v>
      </c>
      <c r="G412" s="173">
        <v>0</v>
      </c>
      <c r="H412" s="173">
        <v>0</v>
      </c>
      <c r="I412" s="173">
        <v>0</v>
      </c>
      <c r="J412" s="173">
        <v>0</v>
      </c>
      <c r="K412" s="173">
        <v>0</v>
      </c>
      <c r="L412" s="173">
        <v>0</v>
      </c>
      <c r="M412" s="173">
        <v>0</v>
      </c>
      <c r="N412" s="173">
        <v>20</v>
      </c>
      <c r="O412" s="173">
        <v>0</v>
      </c>
      <c r="P412" s="173">
        <v>0</v>
      </c>
      <c r="Q412" s="173">
        <v>0</v>
      </c>
      <c r="R412" s="173">
        <v>0</v>
      </c>
      <c r="S412" s="173">
        <v>0</v>
      </c>
      <c r="T412" s="173">
        <v>0</v>
      </c>
      <c r="U412" s="173">
        <v>0</v>
      </c>
      <c r="V412" s="173">
        <v>0</v>
      </c>
      <c r="W412" s="173">
        <v>0</v>
      </c>
      <c r="X412" s="172">
        <v>0</v>
      </c>
      <c r="Y412" s="399">
        <v>21908.100000000002</v>
      </c>
    </row>
    <row r="413" spans="2:25" x14ac:dyDescent="0.25">
      <c r="B413" s="169" t="s">
        <v>348</v>
      </c>
      <c r="C413" s="399" t="s">
        <v>1497</v>
      </c>
      <c r="D413" s="399" t="s">
        <v>1498</v>
      </c>
      <c r="E413" s="400" t="s">
        <v>1841</v>
      </c>
      <c r="F413" s="401" t="s">
        <v>686</v>
      </c>
      <c r="G413" s="173">
        <v>0</v>
      </c>
      <c r="H413" s="173">
        <v>0</v>
      </c>
      <c r="I413" s="173">
        <v>0</v>
      </c>
      <c r="J413" s="173">
        <v>0</v>
      </c>
      <c r="K413" s="173">
        <v>0</v>
      </c>
      <c r="L413" s="173">
        <v>0</v>
      </c>
      <c r="M413" s="173">
        <v>0</v>
      </c>
      <c r="N413" s="173">
        <v>19</v>
      </c>
      <c r="O413" s="173">
        <v>0</v>
      </c>
      <c r="P413" s="173">
        <v>0</v>
      </c>
      <c r="Q413" s="173">
        <v>0</v>
      </c>
      <c r="R413" s="173">
        <v>0</v>
      </c>
      <c r="S413" s="173">
        <v>0</v>
      </c>
      <c r="T413" s="173">
        <v>0</v>
      </c>
      <c r="U413" s="173">
        <v>0</v>
      </c>
      <c r="V413" s="173">
        <v>0</v>
      </c>
      <c r="W413" s="173">
        <v>0</v>
      </c>
      <c r="X413" s="172">
        <v>0</v>
      </c>
      <c r="Y413" s="399">
        <v>25085.309999999998</v>
      </c>
    </row>
    <row r="414" spans="2:25" x14ac:dyDescent="0.25">
      <c r="B414" s="169" t="s">
        <v>348</v>
      </c>
      <c r="C414" s="399" t="s">
        <v>1499</v>
      </c>
      <c r="D414" s="399" t="s">
        <v>1500</v>
      </c>
      <c r="E414" s="400" t="s">
        <v>1842</v>
      </c>
      <c r="F414" s="401" t="s">
        <v>686</v>
      </c>
      <c r="G414" s="173">
        <v>0</v>
      </c>
      <c r="H414" s="173">
        <v>0</v>
      </c>
      <c r="I414" s="173">
        <v>0</v>
      </c>
      <c r="J414" s="173">
        <v>0</v>
      </c>
      <c r="K414" s="173">
        <v>0</v>
      </c>
      <c r="L414" s="173">
        <v>0</v>
      </c>
      <c r="M414" s="173">
        <v>0</v>
      </c>
      <c r="N414" s="173">
        <v>19</v>
      </c>
      <c r="O414" s="173">
        <v>0</v>
      </c>
      <c r="P414" s="173">
        <v>0</v>
      </c>
      <c r="Q414" s="173">
        <v>0</v>
      </c>
      <c r="R414" s="173">
        <v>0</v>
      </c>
      <c r="S414" s="173">
        <v>0</v>
      </c>
      <c r="T414" s="173">
        <v>0</v>
      </c>
      <c r="U414" s="173">
        <v>0</v>
      </c>
      <c r="V414" s="173">
        <v>0</v>
      </c>
      <c r="W414" s="173">
        <v>0</v>
      </c>
      <c r="X414" s="172">
        <v>0</v>
      </c>
      <c r="Y414" s="399">
        <v>20736.37</v>
      </c>
    </row>
    <row r="415" spans="2:25" x14ac:dyDescent="0.25">
      <c r="B415" s="169" t="s">
        <v>348</v>
      </c>
      <c r="C415" s="399" t="s">
        <v>1501</v>
      </c>
      <c r="D415" s="399" t="s">
        <v>1502</v>
      </c>
      <c r="E415" s="400" t="s">
        <v>1843</v>
      </c>
      <c r="F415" s="401" t="s">
        <v>686</v>
      </c>
      <c r="G415" s="173">
        <v>0</v>
      </c>
      <c r="H415" s="173">
        <v>0</v>
      </c>
      <c r="I415" s="173">
        <v>0</v>
      </c>
      <c r="J415" s="173">
        <v>0</v>
      </c>
      <c r="K415" s="173">
        <v>0</v>
      </c>
      <c r="L415" s="173">
        <v>0</v>
      </c>
      <c r="M415" s="173">
        <v>0</v>
      </c>
      <c r="N415" s="173">
        <v>20</v>
      </c>
      <c r="O415" s="173">
        <v>0</v>
      </c>
      <c r="P415" s="173">
        <v>0</v>
      </c>
      <c r="Q415" s="173">
        <v>0</v>
      </c>
      <c r="R415" s="173">
        <v>0</v>
      </c>
      <c r="S415" s="173">
        <v>0</v>
      </c>
      <c r="T415" s="173">
        <v>0</v>
      </c>
      <c r="U415" s="173">
        <v>0</v>
      </c>
      <c r="V415" s="173">
        <v>0</v>
      </c>
      <c r="W415" s="173">
        <v>0</v>
      </c>
      <c r="X415" s="172">
        <v>0</v>
      </c>
      <c r="Y415" s="399">
        <v>27278.06</v>
      </c>
    </row>
    <row r="416" spans="2:25" x14ac:dyDescent="0.25">
      <c r="B416" s="169" t="s">
        <v>348</v>
      </c>
      <c r="C416" s="399" t="s">
        <v>1503</v>
      </c>
      <c r="D416" s="399" t="s">
        <v>1504</v>
      </c>
      <c r="E416" s="400" t="s">
        <v>1844</v>
      </c>
      <c r="F416" s="401" t="s">
        <v>686</v>
      </c>
      <c r="G416" s="173">
        <v>0</v>
      </c>
      <c r="H416" s="173">
        <v>0</v>
      </c>
      <c r="I416" s="173">
        <v>0</v>
      </c>
      <c r="J416" s="173">
        <v>0</v>
      </c>
      <c r="K416" s="173">
        <v>0</v>
      </c>
      <c r="L416" s="173">
        <v>0</v>
      </c>
      <c r="M416" s="173">
        <v>0</v>
      </c>
      <c r="N416" s="173">
        <v>18</v>
      </c>
      <c r="O416" s="173">
        <v>0</v>
      </c>
      <c r="P416" s="173">
        <v>0</v>
      </c>
      <c r="Q416" s="173">
        <v>0</v>
      </c>
      <c r="R416" s="173">
        <v>0</v>
      </c>
      <c r="S416" s="173">
        <v>0</v>
      </c>
      <c r="T416" s="173">
        <v>0</v>
      </c>
      <c r="U416" s="173">
        <v>0</v>
      </c>
      <c r="V416" s="173">
        <v>0</v>
      </c>
      <c r="W416" s="173">
        <v>0</v>
      </c>
      <c r="X416" s="172">
        <v>0</v>
      </c>
      <c r="Y416" s="399">
        <v>23222.91</v>
      </c>
    </row>
    <row r="417" spans="2:25" x14ac:dyDescent="0.25">
      <c r="B417" s="169" t="s">
        <v>348</v>
      </c>
      <c r="C417" s="399" t="s">
        <v>1505</v>
      </c>
      <c r="D417" s="399" t="s">
        <v>1506</v>
      </c>
      <c r="E417" s="400" t="s">
        <v>1845</v>
      </c>
      <c r="F417" s="401" t="s">
        <v>686</v>
      </c>
      <c r="G417" s="173">
        <v>0</v>
      </c>
      <c r="H417" s="173">
        <v>0</v>
      </c>
      <c r="I417" s="173">
        <v>0</v>
      </c>
      <c r="J417" s="173">
        <v>0</v>
      </c>
      <c r="K417" s="173">
        <v>0</v>
      </c>
      <c r="L417" s="173">
        <v>0</v>
      </c>
      <c r="M417" s="173">
        <v>0</v>
      </c>
      <c r="N417" s="173">
        <v>18</v>
      </c>
      <c r="O417" s="173">
        <v>0</v>
      </c>
      <c r="P417" s="173">
        <v>0</v>
      </c>
      <c r="Q417" s="173">
        <v>0</v>
      </c>
      <c r="R417" s="173">
        <v>0</v>
      </c>
      <c r="S417" s="173">
        <v>0</v>
      </c>
      <c r="T417" s="173">
        <v>0</v>
      </c>
      <c r="U417" s="173">
        <v>0</v>
      </c>
      <c r="V417" s="173">
        <v>0</v>
      </c>
      <c r="W417" s="173">
        <v>0</v>
      </c>
      <c r="X417" s="172">
        <v>0</v>
      </c>
      <c r="Y417" s="399">
        <v>28315.059999999998</v>
      </c>
    </row>
    <row r="418" spans="2:25" x14ac:dyDescent="0.25">
      <c r="B418" s="169" t="s">
        <v>348</v>
      </c>
      <c r="C418" s="399" t="s">
        <v>1507</v>
      </c>
      <c r="D418" s="399" t="s">
        <v>1508</v>
      </c>
      <c r="E418" s="400" t="s">
        <v>1846</v>
      </c>
      <c r="F418" s="401" t="s">
        <v>355</v>
      </c>
      <c r="G418" s="173">
        <v>0</v>
      </c>
      <c r="H418" s="173">
        <v>0</v>
      </c>
      <c r="I418" s="173">
        <v>0</v>
      </c>
      <c r="J418" s="173">
        <v>0</v>
      </c>
      <c r="K418" s="173">
        <v>0</v>
      </c>
      <c r="L418" s="173">
        <v>0</v>
      </c>
      <c r="M418" s="173">
        <v>0</v>
      </c>
      <c r="N418" s="173">
        <v>17</v>
      </c>
      <c r="O418" s="173">
        <v>0</v>
      </c>
      <c r="P418" s="173">
        <v>0</v>
      </c>
      <c r="Q418" s="173">
        <v>0</v>
      </c>
      <c r="R418" s="173">
        <v>0</v>
      </c>
      <c r="S418" s="173">
        <v>0</v>
      </c>
      <c r="T418" s="173">
        <v>0</v>
      </c>
      <c r="U418" s="173">
        <v>0</v>
      </c>
      <c r="V418" s="173">
        <v>0</v>
      </c>
      <c r="W418" s="173">
        <v>0</v>
      </c>
      <c r="X418" s="172">
        <v>0</v>
      </c>
      <c r="Y418" s="399">
        <v>29423.5</v>
      </c>
    </row>
    <row r="419" spans="2:25" x14ac:dyDescent="0.25">
      <c r="B419" s="169" t="s">
        <v>348</v>
      </c>
      <c r="C419" s="399" t="s">
        <v>1509</v>
      </c>
      <c r="D419" s="399" t="s">
        <v>1510</v>
      </c>
      <c r="E419" s="400" t="s">
        <v>1847</v>
      </c>
      <c r="F419" s="401" t="s">
        <v>689</v>
      </c>
      <c r="G419" s="173">
        <v>0</v>
      </c>
      <c r="H419" s="173">
        <v>0</v>
      </c>
      <c r="I419" s="173">
        <v>0</v>
      </c>
      <c r="J419" s="173">
        <v>0</v>
      </c>
      <c r="K419" s="173">
        <v>0</v>
      </c>
      <c r="L419" s="173">
        <v>0</v>
      </c>
      <c r="M419" s="173">
        <v>0</v>
      </c>
      <c r="N419" s="173">
        <v>20</v>
      </c>
      <c r="O419" s="173">
        <v>0</v>
      </c>
      <c r="P419" s="173">
        <v>0</v>
      </c>
      <c r="Q419" s="173">
        <v>0</v>
      </c>
      <c r="R419" s="173">
        <v>0</v>
      </c>
      <c r="S419" s="173">
        <v>0</v>
      </c>
      <c r="T419" s="173">
        <v>0</v>
      </c>
      <c r="U419" s="173">
        <v>0</v>
      </c>
      <c r="V419" s="173">
        <v>0</v>
      </c>
      <c r="W419" s="173">
        <v>0</v>
      </c>
      <c r="X419" s="172">
        <v>0</v>
      </c>
      <c r="Y419" s="399">
        <v>19145.64</v>
      </c>
    </row>
    <row r="420" spans="2:25" x14ac:dyDescent="0.25">
      <c r="B420" s="169" t="s">
        <v>348</v>
      </c>
      <c r="C420" s="399" t="s">
        <v>1511</v>
      </c>
      <c r="D420" s="399" t="s">
        <v>1512</v>
      </c>
      <c r="E420" s="400" t="s">
        <v>1848</v>
      </c>
      <c r="F420" s="401" t="s">
        <v>690</v>
      </c>
      <c r="G420" s="173">
        <v>0</v>
      </c>
      <c r="H420" s="173">
        <v>0</v>
      </c>
      <c r="I420" s="173">
        <v>0</v>
      </c>
      <c r="J420" s="173">
        <v>0</v>
      </c>
      <c r="K420" s="173">
        <v>0</v>
      </c>
      <c r="L420" s="173">
        <v>0</v>
      </c>
      <c r="M420" s="173">
        <v>0</v>
      </c>
      <c r="N420" s="173">
        <v>18</v>
      </c>
      <c r="O420" s="173">
        <v>0</v>
      </c>
      <c r="P420" s="173">
        <v>0</v>
      </c>
      <c r="Q420" s="173">
        <v>0</v>
      </c>
      <c r="R420" s="173">
        <v>0</v>
      </c>
      <c r="S420" s="173">
        <v>0</v>
      </c>
      <c r="T420" s="173">
        <v>0</v>
      </c>
      <c r="U420" s="173">
        <v>0</v>
      </c>
      <c r="V420" s="173">
        <v>0</v>
      </c>
      <c r="W420" s="173">
        <v>0</v>
      </c>
      <c r="X420" s="172">
        <v>0</v>
      </c>
      <c r="Y420" s="399">
        <v>21889.37</v>
      </c>
    </row>
    <row r="421" spans="2:25" x14ac:dyDescent="0.25">
      <c r="B421" s="169" t="s">
        <v>348</v>
      </c>
      <c r="C421" s="399" t="s">
        <v>1513</v>
      </c>
      <c r="D421" s="399" t="s">
        <v>1514</v>
      </c>
      <c r="E421" s="400" t="s">
        <v>1849</v>
      </c>
      <c r="F421" s="401" t="s">
        <v>688</v>
      </c>
      <c r="G421" s="173">
        <v>0</v>
      </c>
      <c r="H421" s="173">
        <v>0</v>
      </c>
      <c r="I421" s="173">
        <v>0</v>
      </c>
      <c r="J421" s="173">
        <v>0</v>
      </c>
      <c r="K421" s="173">
        <v>0</v>
      </c>
      <c r="L421" s="173">
        <v>0</v>
      </c>
      <c r="M421" s="173">
        <v>0</v>
      </c>
      <c r="N421" s="173">
        <v>0</v>
      </c>
      <c r="O421" s="173">
        <v>0</v>
      </c>
      <c r="P421" s="173">
        <v>0</v>
      </c>
      <c r="Q421" s="173">
        <v>0</v>
      </c>
      <c r="R421" s="173">
        <v>0</v>
      </c>
      <c r="S421" s="173">
        <v>0</v>
      </c>
      <c r="T421" s="173">
        <v>0</v>
      </c>
      <c r="U421" s="173">
        <v>0</v>
      </c>
      <c r="V421" s="173">
        <v>0</v>
      </c>
      <c r="W421" s="173">
        <v>0</v>
      </c>
      <c r="X421" s="172">
        <v>0</v>
      </c>
      <c r="Y421" s="399">
        <v>33076.28</v>
      </c>
    </row>
    <row r="422" spans="2:25" x14ac:dyDescent="0.25">
      <c r="B422" s="169" t="s">
        <v>348</v>
      </c>
      <c r="C422" s="399" t="s">
        <v>1515</v>
      </c>
      <c r="D422" s="399" t="s">
        <v>1516</v>
      </c>
      <c r="E422" s="400" t="s">
        <v>1850</v>
      </c>
      <c r="F422" s="401" t="s">
        <v>689</v>
      </c>
      <c r="G422" s="173">
        <v>0</v>
      </c>
      <c r="H422" s="173">
        <v>0</v>
      </c>
      <c r="I422" s="173">
        <v>0</v>
      </c>
      <c r="J422" s="173">
        <v>0</v>
      </c>
      <c r="K422" s="173">
        <v>0</v>
      </c>
      <c r="L422" s="173">
        <v>0</v>
      </c>
      <c r="M422" s="173">
        <v>0</v>
      </c>
      <c r="N422" s="173">
        <v>12</v>
      </c>
      <c r="O422" s="173">
        <v>0</v>
      </c>
      <c r="P422" s="173">
        <v>0</v>
      </c>
      <c r="Q422" s="173">
        <v>0</v>
      </c>
      <c r="R422" s="173">
        <v>0</v>
      </c>
      <c r="S422" s="173">
        <v>0</v>
      </c>
      <c r="T422" s="173">
        <v>0</v>
      </c>
      <c r="U422" s="173">
        <v>0</v>
      </c>
      <c r="V422" s="173">
        <v>0</v>
      </c>
      <c r="W422" s="173">
        <v>0</v>
      </c>
      <c r="X422" s="172">
        <v>0</v>
      </c>
      <c r="Y422" s="399">
        <v>13428.920000000002</v>
      </c>
    </row>
    <row r="423" spans="2:25" x14ac:dyDescent="0.25">
      <c r="B423" s="169" t="s">
        <v>348</v>
      </c>
      <c r="C423" s="399" t="s">
        <v>1517</v>
      </c>
      <c r="D423" s="399" t="s">
        <v>1518</v>
      </c>
      <c r="E423" s="400" t="s">
        <v>1851</v>
      </c>
      <c r="F423" s="401" t="s">
        <v>689</v>
      </c>
      <c r="G423" s="173">
        <v>0</v>
      </c>
      <c r="H423" s="173">
        <v>0</v>
      </c>
      <c r="I423" s="173">
        <v>0</v>
      </c>
      <c r="J423" s="173">
        <v>0</v>
      </c>
      <c r="K423" s="173">
        <v>0</v>
      </c>
      <c r="L423" s="173">
        <v>0</v>
      </c>
      <c r="M423" s="173">
        <v>0</v>
      </c>
      <c r="N423" s="173">
        <v>20</v>
      </c>
      <c r="O423" s="173">
        <v>0</v>
      </c>
      <c r="P423" s="173">
        <v>0</v>
      </c>
      <c r="Q423" s="173">
        <v>0</v>
      </c>
      <c r="R423" s="173">
        <v>0</v>
      </c>
      <c r="S423" s="173">
        <v>0</v>
      </c>
      <c r="T423" s="173">
        <v>0</v>
      </c>
      <c r="U423" s="173">
        <v>0</v>
      </c>
      <c r="V423" s="173">
        <v>0</v>
      </c>
      <c r="W423" s="173">
        <v>0</v>
      </c>
      <c r="X423" s="172">
        <v>0</v>
      </c>
      <c r="Y423" s="399">
        <v>27280.71</v>
      </c>
    </row>
    <row r="424" spans="2:25" x14ac:dyDescent="0.25">
      <c r="B424" s="169" t="s">
        <v>348</v>
      </c>
      <c r="C424" s="399" t="s">
        <v>1519</v>
      </c>
      <c r="D424" s="399" t="s">
        <v>1520</v>
      </c>
      <c r="E424" s="400" t="s">
        <v>1852</v>
      </c>
      <c r="F424" s="401" t="s">
        <v>689</v>
      </c>
      <c r="G424" s="173">
        <v>0</v>
      </c>
      <c r="H424" s="173">
        <v>0</v>
      </c>
      <c r="I424" s="173">
        <v>0</v>
      </c>
      <c r="J424" s="173">
        <v>0</v>
      </c>
      <c r="K424" s="173">
        <v>0</v>
      </c>
      <c r="L424" s="173">
        <v>0</v>
      </c>
      <c r="M424" s="173">
        <v>0</v>
      </c>
      <c r="N424" s="173">
        <v>14</v>
      </c>
      <c r="O424" s="173">
        <v>0</v>
      </c>
      <c r="P424" s="173">
        <v>0</v>
      </c>
      <c r="Q424" s="173">
        <v>0</v>
      </c>
      <c r="R424" s="173">
        <v>0</v>
      </c>
      <c r="S424" s="173">
        <v>0</v>
      </c>
      <c r="T424" s="173">
        <v>0</v>
      </c>
      <c r="U424" s="173">
        <v>0</v>
      </c>
      <c r="V424" s="173">
        <v>0</v>
      </c>
      <c r="W424" s="173">
        <v>0</v>
      </c>
      <c r="X424" s="172">
        <v>0</v>
      </c>
      <c r="Y424" s="399">
        <v>24108.43</v>
      </c>
    </row>
    <row r="425" spans="2:25" x14ac:dyDescent="0.25">
      <c r="B425" s="169" t="s">
        <v>348</v>
      </c>
      <c r="C425" s="399" t="s">
        <v>1521</v>
      </c>
      <c r="D425" s="399" t="s">
        <v>1522</v>
      </c>
      <c r="E425" s="400" t="s">
        <v>1853</v>
      </c>
      <c r="F425" s="401" t="s">
        <v>689</v>
      </c>
      <c r="G425" s="173">
        <v>0</v>
      </c>
      <c r="H425" s="173">
        <v>0</v>
      </c>
      <c r="I425" s="173">
        <v>0</v>
      </c>
      <c r="J425" s="173">
        <v>0</v>
      </c>
      <c r="K425" s="173">
        <v>0</v>
      </c>
      <c r="L425" s="173">
        <v>0</v>
      </c>
      <c r="M425" s="173">
        <v>0</v>
      </c>
      <c r="N425" s="173">
        <v>2.8333333333333335</v>
      </c>
      <c r="O425" s="173">
        <v>0</v>
      </c>
      <c r="P425" s="173">
        <v>0</v>
      </c>
      <c r="Q425" s="173">
        <v>0</v>
      </c>
      <c r="R425" s="173">
        <v>0</v>
      </c>
      <c r="S425" s="173">
        <v>0</v>
      </c>
      <c r="T425" s="173">
        <v>0</v>
      </c>
      <c r="U425" s="173">
        <v>0</v>
      </c>
      <c r="V425" s="173">
        <v>0</v>
      </c>
      <c r="W425" s="173">
        <v>0</v>
      </c>
      <c r="X425" s="172">
        <v>0</v>
      </c>
      <c r="Y425" s="399">
        <v>12959.58</v>
      </c>
    </row>
    <row r="426" spans="2:25" x14ac:dyDescent="0.25">
      <c r="B426" s="169" t="s">
        <v>348</v>
      </c>
      <c r="C426" s="399" t="s">
        <v>1523</v>
      </c>
      <c r="D426" s="399" t="s">
        <v>1524</v>
      </c>
      <c r="E426" s="400" t="s">
        <v>1854</v>
      </c>
      <c r="F426" s="401" t="s">
        <v>688</v>
      </c>
      <c r="G426" s="173">
        <v>0</v>
      </c>
      <c r="H426" s="173">
        <v>0</v>
      </c>
      <c r="I426" s="173">
        <v>0</v>
      </c>
      <c r="J426" s="173">
        <v>0</v>
      </c>
      <c r="K426" s="173">
        <v>0</v>
      </c>
      <c r="L426" s="173">
        <v>0</v>
      </c>
      <c r="M426" s="173">
        <v>0</v>
      </c>
      <c r="N426" s="173">
        <v>12</v>
      </c>
      <c r="O426" s="173">
        <v>0</v>
      </c>
      <c r="P426" s="173">
        <v>0</v>
      </c>
      <c r="Q426" s="173">
        <v>0</v>
      </c>
      <c r="R426" s="173">
        <v>0</v>
      </c>
      <c r="S426" s="173">
        <v>0</v>
      </c>
      <c r="T426" s="173">
        <v>0</v>
      </c>
      <c r="U426" s="173">
        <v>0</v>
      </c>
      <c r="V426" s="173">
        <v>0</v>
      </c>
      <c r="W426" s="173">
        <v>0</v>
      </c>
      <c r="X426" s="172">
        <v>0</v>
      </c>
      <c r="Y426" s="399">
        <v>12141.599999999999</v>
      </c>
    </row>
    <row r="427" spans="2:25" x14ac:dyDescent="0.25">
      <c r="B427" s="169" t="s">
        <v>348</v>
      </c>
      <c r="C427" s="399" t="s">
        <v>1525</v>
      </c>
      <c r="D427" s="399" t="s">
        <v>1526</v>
      </c>
      <c r="E427" s="400" t="s">
        <v>1855</v>
      </c>
      <c r="F427" s="401" t="s">
        <v>688</v>
      </c>
      <c r="G427" s="173">
        <v>0</v>
      </c>
      <c r="H427" s="173">
        <v>0</v>
      </c>
      <c r="I427" s="173">
        <v>0</v>
      </c>
      <c r="J427" s="173">
        <v>0</v>
      </c>
      <c r="K427" s="173">
        <v>0</v>
      </c>
      <c r="L427" s="173">
        <v>0</v>
      </c>
      <c r="M427" s="173">
        <v>0</v>
      </c>
      <c r="N427" s="173">
        <v>8</v>
      </c>
      <c r="O427" s="173">
        <v>0</v>
      </c>
      <c r="P427" s="173">
        <v>0</v>
      </c>
      <c r="Q427" s="173">
        <v>0</v>
      </c>
      <c r="R427" s="173">
        <v>0</v>
      </c>
      <c r="S427" s="173">
        <v>0</v>
      </c>
      <c r="T427" s="173">
        <v>0</v>
      </c>
      <c r="U427" s="173">
        <v>0</v>
      </c>
      <c r="V427" s="173">
        <v>0</v>
      </c>
      <c r="W427" s="173">
        <v>0</v>
      </c>
      <c r="X427" s="172">
        <v>0</v>
      </c>
      <c r="Y427" s="399">
        <v>20127.64</v>
      </c>
    </row>
    <row r="428" spans="2:25" x14ac:dyDescent="0.25">
      <c r="B428" s="169" t="s">
        <v>348</v>
      </c>
      <c r="C428" s="399" t="s">
        <v>1527</v>
      </c>
      <c r="D428" s="399" t="s">
        <v>1528</v>
      </c>
      <c r="E428" s="400" t="s">
        <v>1856</v>
      </c>
      <c r="F428" s="401" t="s">
        <v>690</v>
      </c>
      <c r="G428" s="173">
        <v>0</v>
      </c>
      <c r="H428" s="173">
        <v>0</v>
      </c>
      <c r="I428" s="173">
        <v>0</v>
      </c>
      <c r="J428" s="173">
        <v>0</v>
      </c>
      <c r="K428" s="173">
        <v>0</v>
      </c>
      <c r="L428" s="173">
        <v>0</v>
      </c>
      <c r="M428" s="173">
        <v>0</v>
      </c>
      <c r="N428" s="173">
        <v>20</v>
      </c>
      <c r="O428" s="173">
        <v>0</v>
      </c>
      <c r="P428" s="173">
        <v>0</v>
      </c>
      <c r="Q428" s="173">
        <v>0</v>
      </c>
      <c r="R428" s="173">
        <v>0</v>
      </c>
      <c r="S428" s="173">
        <v>0</v>
      </c>
      <c r="T428" s="173">
        <v>0</v>
      </c>
      <c r="U428" s="173">
        <v>0</v>
      </c>
      <c r="V428" s="173">
        <v>0</v>
      </c>
      <c r="W428" s="173">
        <v>0</v>
      </c>
      <c r="X428" s="172">
        <v>0</v>
      </c>
      <c r="Y428" s="399">
        <v>21184.65</v>
      </c>
    </row>
    <row r="429" spans="2:25" x14ac:dyDescent="0.25">
      <c r="B429" s="169" t="s">
        <v>348</v>
      </c>
      <c r="C429" s="399" t="s">
        <v>1529</v>
      </c>
      <c r="D429" s="399" t="s">
        <v>1530</v>
      </c>
      <c r="E429" s="400" t="s">
        <v>1857</v>
      </c>
      <c r="F429" s="401" t="s">
        <v>688</v>
      </c>
      <c r="G429" s="173">
        <v>0</v>
      </c>
      <c r="H429" s="173">
        <v>0</v>
      </c>
      <c r="I429" s="173">
        <v>0</v>
      </c>
      <c r="J429" s="173">
        <v>0</v>
      </c>
      <c r="K429" s="173">
        <v>0</v>
      </c>
      <c r="L429" s="173">
        <v>0</v>
      </c>
      <c r="M429" s="173">
        <v>0</v>
      </c>
      <c r="N429" s="173">
        <v>18</v>
      </c>
      <c r="O429" s="173">
        <v>0</v>
      </c>
      <c r="P429" s="173">
        <v>0</v>
      </c>
      <c r="Q429" s="173">
        <v>0</v>
      </c>
      <c r="R429" s="173">
        <v>0</v>
      </c>
      <c r="S429" s="173">
        <v>0</v>
      </c>
      <c r="T429" s="173">
        <v>0</v>
      </c>
      <c r="U429" s="173">
        <v>0</v>
      </c>
      <c r="V429" s="173">
        <v>0</v>
      </c>
      <c r="W429" s="173">
        <v>0</v>
      </c>
      <c r="X429" s="172">
        <v>0</v>
      </c>
      <c r="Y429" s="399">
        <v>23804.07</v>
      </c>
    </row>
    <row r="430" spans="2:25" x14ac:dyDescent="0.25">
      <c r="B430" s="169" t="s">
        <v>348</v>
      </c>
      <c r="C430" s="399" t="s">
        <v>1531</v>
      </c>
      <c r="D430" s="399" t="s">
        <v>1532</v>
      </c>
      <c r="E430" s="400" t="s">
        <v>1858</v>
      </c>
      <c r="F430" s="401" t="s">
        <v>689</v>
      </c>
      <c r="G430" s="173">
        <v>0</v>
      </c>
      <c r="H430" s="173">
        <v>0</v>
      </c>
      <c r="I430" s="173">
        <v>0</v>
      </c>
      <c r="J430" s="173">
        <v>0</v>
      </c>
      <c r="K430" s="173">
        <v>0</v>
      </c>
      <c r="L430" s="173">
        <v>0</v>
      </c>
      <c r="M430" s="173">
        <v>0</v>
      </c>
      <c r="N430" s="173">
        <v>10</v>
      </c>
      <c r="O430" s="173">
        <v>0</v>
      </c>
      <c r="P430" s="173">
        <v>0</v>
      </c>
      <c r="Q430" s="173">
        <v>0</v>
      </c>
      <c r="R430" s="173">
        <v>0</v>
      </c>
      <c r="S430" s="173">
        <v>0</v>
      </c>
      <c r="T430" s="173">
        <v>0</v>
      </c>
      <c r="U430" s="173">
        <v>0</v>
      </c>
      <c r="V430" s="173">
        <v>0</v>
      </c>
      <c r="W430" s="173">
        <v>0</v>
      </c>
      <c r="X430" s="172">
        <v>0</v>
      </c>
      <c r="Y430" s="399">
        <v>8378.36</v>
      </c>
    </row>
    <row r="431" spans="2:25" x14ac:dyDescent="0.25">
      <c r="B431" s="169" t="s">
        <v>348</v>
      </c>
      <c r="C431" s="399" t="s">
        <v>1533</v>
      </c>
      <c r="D431" s="399" t="s">
        <v>1534</v>
      </c>
      <c r="E431" s="400" t="s">
        <v>1859</v>
      </c>
      <c r="F431" s="401" t="s">
        <v>689</v>
      </c>
      <c r="G431" s="173">
        <v>0</v>
      </c>
      <c r="H431" s="173">
        <v>0</v>
      </c>
      <c r="I431" s="173">
        <v>0</v>
      </c>
      <c r="J431" s="173">
        <v>0</v>
      </c>
      <c r="K431" s="173">
        <v>0</v>
      </c>
      <c r="L431" s="173">
        <v>0</v>
      </c>
      <c r="M431" s="173">
        <v>0</v>
      </c>
      <c r="N431" s="173">
        <v>12</v>
      </c>
      <c r="O431" s="173">
        <v>0</v>
      </c>
      <c r="P431" s="173">
        <v>0</v>
      </c>
      <c r="Q431" s="173">
        <v>0</v>
      </c>
      <c r="R431" s="173">
        <v>0</v>
      </c>
      <c r="S431" s="173">
        <v>0</v>
      </c>
      <c r="T431" s="173">
        <v>0</v>
      </c>
      <c r="U431" s="173">
        <v>0</v>
      </c>
      <c r="V431" s="173">
        <v>0</v>
      </c>
      <c r="W431" s="173">
        <v>0</v>
      </c>
      <c r="X431" s="172">
        <v>0</v>
      </c>
      <c r="Y431" s="399">
        <v>12548.759999999998</v>
      </c>
    </row>
    <row r="432" spans="2:25" x14ac:dyDescent="0.25">
      <c r="B432" s="169" t="s">
        <v>348</v>
      </c>
      <c r="C432" s="399" t="s">
        <v>1535</v>
      </c>
      <c r="D432" s="399" t="s">
        <v>1536</v>
      </c>
      <c r="E432" s="400" t="s">
        <v>1860</v>
      </c>
      <c r="F432" s="401" t="s">
        <v>355</v>
      </c>
      <c r="G432" s="173">
        <v>0</v>
      </c>
      <c r="H432" s="173">
        <v>0</v>
      </c>
      <c r="I432" s="173">
        <v>0</v>
      </c>
      <c r="J432" s="173">
        <v>0</v>
      </c>
      <c r="K432" s="173">
        <v>0</v>
      </c>
      <c r="L432" s="173">
        <v>0</v>
      </c>
      <c r="M432" s="173">
        <v>0</v>
      </c>
      <c r="N432" s="173">
        <v>19</v>
      </c>
      <c r="O432" s="173">
        <v>0</v>
      </c>
      <c r="P432" s="173">
        <v>0</v>
      </c>
      <c r="Q432" s="173">
        <v>0</v>
      </c>
      <c r="R432" s="173">
        <v>0</v>
      </c>
      <c r="S432" s="173">
        <v>0</v>
      </c>
      <c r="T432" s="173">
        <v>0</v>
      </c>
      <c r="U432" s="173">
        <v>0</v>
      </c>
      <c r="V432" s="173">
        <v>0</v>
      </c>
      <c r="W432" s="173">
        <v>0</v>
      </c>
      <c r="X432" s="172">
        <v>0</v>
      </c>
      <c r="Y432" s="399">
        <v>25684.47</v>
      </c>
    </row>
    <row r="433" spans="2:25" x14ac:dyDescent="0.25">
      <c r="B433" s="169" t="s">
        <v>348</v>
      </c>
      <c r="C433" s="399" t="s">
        <v>1537</v>
      </c>
      <c r="D433" s="399" t="s">
        <v>1538</v>
      </c>
      <c r="E433" s="400" t="s">
        <v>1861</v>
      </c>
      <c r="F433" s="401" t="s">
        <v>688</v>
      </c>
      <c r="G433" s="173">
        <v>0</v>
      </c>
      <c r="H433" s="173">
        <v>0</v>
      </c>
      <c r="I433" s="173">
        <v>0</v>
      </c>
      <c r="J433" s="173">
        <v>0</v>
      </c>
      <c r="K433" s="173">
        <v>0</v>
      </c>
      <c r="L433" s="173">
        <v>0</v>
      </c>
      <c r="M433" s="173">
        <v>0</v>
      </c>
      <c r="N433" s="173">
        <v>13</v>
      </c>
      <c r="O433" s="173">
        <v>0</v>
      </c>
      <c r="P433" s="173">
        <v>0</v>
      </c>
      <c r="Q433" s="173">
        <v>0</v>
      </c>
      <c r="R433" s="173">
        <v>0</v>
      </c>
      <c r="S433" s="173">
        <v>0</v>
      </c>
      <c r="T433" s="173">
        <v>0</v>
      </c>
      <c r="U433" s="173">
        <v>0</v>
      </c>
      <c r="V433" s="173">
        <v>0</v>
      </c>
      <c r="W433" s="173">
        <v>0</v>
      </c>
      <c r="X433" s="172">
        <v>0</v>
      </c>
      <c r="Y433" s="399">
        <v>21044.059999999998</v>
      </c>
    </row>
    <row r="434" spans="2:25" x14ac:dyDescent="0.25">
      <c r="B434" s="169" t="s">
        <v>348</v>
      </c>
      <c r="C434" s="399" t="s">
        <v>1539</v>
      </c>
      <c r="D434" s="399" t="s">
        <v>1540</v>
      </c>
      <c r="E434" s="400" t="s">
        <v>1862</v>
      </c>
      <c r="F434" s="401" t="s">
        <v>686</v>
      </c>
      <c r="G434" s="173">
        <v>0</v>
      </c>
      <c r="H434" s="173">
        <v>0</v>
      </c>
      <c r="I434" s="173">
        <v>0</v>
      </c>
      <c r="J434" s="173">
        <v>0</v>
      </c>
      <c r="K434" s="173">
        <v>0</v>
      </c>
      <c r="L434" s="173">
        <v>0</v>
      </c>
      <c r="M434" s="173">
        <v>0</v>
      </c>
      <c r="N434" s="173">
        <v>19</v>
      </c>
      <c r="O434" s="173">
        <v>0</v>
      </c>
      <c r="P434" s="173">
        <v>0</v>
      </c>
      <c r="Q434" s="173">
        <v>0</v>
      </c>
      <c r="R434" s="173">
        <v>0</v>
      </c>
      <c r="S434" s="173">
        <v>0</v>
      </c>
      <c r="T434" s="173">
        <v>0</v>
      </c>
      <c r="U434" s="173">
        <v>0</v>
      </c>
      <c r="V434" s="173">
        <v>0</v>
      </c>
      <c r="W434" s="173">
        <v>0</v>
      </c>
      <c r="X434" s="172">
        <v>0</v>
      </c>
      <c r="Y434" s="399">
        <v>19482.489999999998</v>
      </c>
    </row>
    <row r="435" spans="2:25" x14ac:dyDescent="0.25">
      <c r="B435" s="169" t="s">
        <v>348</v>
      </c>
      <c r="C435" s="399" t="s">
        <v>1541</v>
      </c>
      <c r="D435" s="399" t="s">
        <v>1542</v>
      </c>
      <c r="E435" s="400" t="s">
        <v>1863</v>
      </c>
      <c r="F435" s="401" t="s">
        <v>689</v>
      </c>
      <c r="G435" s="173">
        <v>0</v>
      </c>
      <c r="H435" s="173">
        <v>0</v>
      </c>
      <c r="I435" s="173">
        <v>0</v>
      </c>
      <c r="J435" s="173">
        <v>0</v>
      </c>
      <c r="K435" s="173">
        <v>0</v>
      </c>
      <c r="L435" s="173">
        <v>0</v>
      </c>
      <c r="M435" s="173">
        <v>0</v>
      </c>
      <c r="N435" s="173">
        <v>20</v>
      </c>
      <c r="O435" s="173">
        <v>0</v>
      </c>
      <c r="P435" s="173">
        <v>0</v>
      </c>
      <c r="Q435" s="173">
        <v>0</v>
      </c>
      <c r="R435" s="173">
        <v>0</v>
      </c>
      <c r="S435" s="173">
        <v>0</v>
      </c>
      <c r="T435" s="173">
        <v>0</v>
      </c>
      <c r="U435" s="173">
        <v>0</v>
      </c>
      <c r="V435" s="173">
        <v>0</v>
      </c>
      <c r="W435" s="173">
        <v>0</v>
      </c>
      <c r="X435" s="172">
        <v>0</v>
      </c>
      <c r="Y435" s="399">
        <v>17096</v>
      </c>
    </row>
    <row r="436" spans="2:25" x14ac:dyDescent="0.25">
      <c r="B436" s="169" t="s">
        <v>348</v>
      </c>
      <c r="C436" s="399" t="s">
        <v>1543</v>
      </c>
      <c r="D436" s="399" t="s">
        <v>1544</v>
      </c>
      <c r="E436" s="400" t="s">
        <v>1864</v>
      </c>
      <c r="F436" s="401" t="s">
        <v>689</v>
      </c>
      <c r="G436" s="173">
        <v>0</v>
      </c>
      <c r="H436" s="173">
        <v>0</v>
      </c>
      <c r="I436" s="173">
        <v>0</v>
      </c>
      <c r="J436" s="173">
        <v>0</v>
      </c>
      <c r="K436" s="173">
        <v>0</v>
      </c>
      <c r="L436" s="173">
        <v>0</v>
      </c>
      <c r="M436" s="173">
        <v>0</v>
      </c>
      <c r="N436" s="173">
        <v>20</v>
      </c>
      <c r="O436" s="173">
        <v>0</v>
      </c>
      <c r="P436" s="173">
        <v>0</v>
      </c>
      <c r="Q436" s="173">
        <v>0</v>
      </c>
      <c r="R436" s="173">
        <v>0</v>
      </c>
      <c r="S436" s="173">
        <v>0</v>
      </c>
      <c r="T436" s="173">
        <v>0</v>
      </c>
      <c r="U436" s="173">
        <v>0</v>
      </c>
      <c r="V436" s="173">
        <v>0</v>
      </c>
      <c r="W436" s="173">
        <v>0</v>
      </c>
      <c r="X436" s="172">
        <v>0</v>
      </c>
      <c r="Y436" s="399">
        <v>18625.79</v>
      </c>
    </row>
    <row r="437" spans="2:25" x14ac:dyDescent="0.25">
      <c r="B437" s="169" t="s">
        <v>348</v>
      </c>
      <c r="C437" s="399" t="s">
        <v>1545</v>
      </c>
      <c r="D437" s="399" t="s">
        <v>1546</v>
      </c>
      <c r="E437" s="400" t="s">
        <v>1865</v>
      </c>
      <c r="F437" s="401" t="s">
        <v>689</v>
      </c>
      <c r="G437" s="173">
        <v>0</v>
      </c>
      <c r="H437" s="173">
        <v>0</v>
      </c>
      <c r="I437" s="173">
        <v>0</v>
      </c>
      <c r="J437" s="173">
        <v>0</v>
      </c>
      <c r="K437" s="173">
        <v>0</v>
      </c>
      <c r="L437" s="173">
        <v>0</v>
      </c>
      <c r="M437" s="173">
        <v>0</v>
      </c>
      <c r="N437" s="173">
        <v>15</v>
      </c>
      <c r="O437" s="173">
        <v>0</v>
      </c>
      <c r="P437" s="173">
        <v>0</v>
      </c>
      <c r="Q437" s="173">
        <v>0</v>
      </c>
      <c r="R437" s="173">
        <v>0</v>
      </c>
      <c r="S437" s="173">
        <v>0</v>
      </c>
      <c r="T437" s="173">
        <v>0</v>
      </c>
      <c r="U437" s="173">
        <v>0</v>
      </c>
      <c r="V437" s="173">
        <v>0</v>
      </c>
      <c r="W437" s="173">
        <v>0</v>
      </c>
      <c r="X437" s="172">
        <v>0</v>
      </c>
      <c r="Y437" s="399">
        <v>20627.409999999996</v>
      </c>
    </row>
    <row r="438" spans="2:25" x14ac:dyDescent="0.25">
      <c r="B438" s="169" t="s">
        <v>348</v>
      </c>
      <c r="C438" s="399" t="s">
        <v>1547</v>
      </c>
      <c r="D438" s="399" t="s">
        <v>1548</v>
      </c>
      <c r="E438" s="400" t="s">
        <v>1866</v>
      </c>
      <c r="F438" s="401" t="s">
        <v>355</v>
      </c>
      <c r="G438" s="173">
        <v>0</v>
      </c>
      <c r="H438" s="173">
        <v>0</v>
      </c>
      <c r="I438" s="173">
        <v>0</v>
      </c>
      <c r="J438" s="173">
        <v>0</v>
      </c>
      <c r="K438" s="173">
        <v>0</v>
      </c>
      <c r="L438" s="173">
        <v>0</v>
      </c>
      <c r="M438" s="173">
        <v>0</v>
      </c>
      <c r="N438" s="173">
        <v>18</v>
      </c>
      <c r="O438" s="173">
        <v>0</v>
      </c>
      <c r="P438" s="173">
        <v>0</v>
      </c>
      <c r="Q438" s="173">
        <v>0</v>
      </c>
      <c r="R438" s="173">
        <v>0</v>
      </c>
      <c r="S438" s="173">
        <v>0</v>
      </c>
      <c r="T438" s="173">
        <v>0</v>
      </c>
      <c r="U438" s="173">
        <v>0</v>
      </c>
      <c r="V438" s="173">
        <v>0</v>
      </c>
      <c r="W438" s="173">
        <v>0</v>
      </c>
      <c r="X438" s="172">
        <v>0</v>
      </c>
      <c r="Y438" s="399">
        <v>14313.679999999998</v>
      </c>
    </row>
    <row r="439" spans="2:25" x14ac:dyDescent="0.25">
      <c r="B439" s="169" t="s">
        <v>348</v>
      </c>
      <c r="C439" s="399" t="s">
        <v>1549</v>
      </c>
      <c r="D439" s="399" t="s">
        <v>1550</v>
      </c>
      <c r="E439" s="400" t="s">
        <v>1867</v>
      </c>
      <c r="F439" s="401" t="s">
        <v>689</v>
      </c>
      <c r="G439" s="173">
        <v>0</v>
      </c>
      <c r="H439" s="173">
        <v>0</v>
      </c>
      <c r="I439" s="173">
        <v>0</v>
      </c>
      <c r="J439" s="173">
        <v>0</v>
      </c>
      <c r="K439" s="173">
        <v>0</v>
      </c>
      <c r="L439" s="173">
        <v>0</v>
      </c>
      <c r="M439" s="173">
        <v>0</v>
      </c>
      <c r="N439" s="173">
        <v>13</v>
      </c>
      <c r="O439" s="173">
        <v>0</v>
      </c>
      <c r="P439" s="173">
        <v>0</v>
      </c>
      <c r="Q439" s="173">
        <v>0</v>
      </c>
      <c r="R439" s="173">
        <v>0</v>
      </c>
      <c r="S439" s="173">
        <v>0</v>
      </c>
      <c r="T439" s="173">
        <v>0</v>
      </c>
      <c r="U439" s="173">
        <v>0</v>
      </c>
      <c r="V439" s="173">
        <v>0</v>
      </c>
      <c r="W439" s="173">
        <v>0</v>
      </c>
      <c r="X439" s="172">
        <v>0</v>
      </c>
      <c r="Y439" s="399">
        <v>16586.849999999999</v>
      </c>
    </row>
    <row r="440" spans="2:25" x14ac:dyDescent="0.25">
      <c r="B440" s="169" t="s">
        <v>348</v>
      </c>
      <c r="C440" s="399" t="s">
        <v>1551</v>
      </c>
      <c r="D440" s="399" t="s">
        <v>1552</v>
      </c>
      <c r="E440" s="400" t="s">
        <v>1868</v>
      </c>
      <c r="F440" s="401" t="s">
        <v>688</v>
      </c>
      <c r="G440" s="173">
        <v>0</v>
      </c>
      <c r="H440" s="173">
        <v>0</v>
      </c>
      <c r="I440" s="173">
        <v>0</v>
      </c>
      <c r="J440" s="173">
        <v>0</v>
      </c>
      <c r="K440" s="173">
        <v>0</v>
      </c>
      <c r="L440" s="173">
        <v>0</v>
      </c>
      <c r="M440" s="173">
        <v>0</v>
      </c>
      <c r="N440" s="173">
        <v>18</v>
      </c>
      <c r="O440" s="173">
        <v>0</v>
      </c>
      <c r="P440" s="173">
        <v>0</v>
      </c>
      <c r="Q440" s="173">
        <v>0</v>
      </c>
      <c r="R440" s="173">
        <v>0</v>
      </c>
      <c r="S440" s="173">
        <v>0</v>
      </c>
      <c r="T440" s="173">
        <v>0</v>
      </c>
      <c r="U440" s="173">
        <v>0</v>
      </c>
      <c r="V440" s="173">
        <v>0</v>
      </c>
      <c r="W440" s="173">
        <v>0</v>
      </c>
      <c r="X440" s="172">
        <v>0</v>
      </c>
      <c r="Y440" s="399">
        <v>19939.379999999997</v>
      </c>
    </row>
    <row r="441" spans="2:25" x14ac:dyDescent="0.25">
      <c r="B441" s="169" t="s">
        <v>348</v>
      </c>
      <c r="C441" s="399" t="s">
        <v>1553</v>
      </c>
      <c r="D441" s="399" t="s">
        <v>1554</v>
      </c>
      <c r="E441" s="400" t="s">
        <v>1869</v>
      </c>
      <c r="F441" s="401" t="s">
        <v>688</v>
      </c>
      <c r="G441" s="173">
        <v>0</v>
      </c>
      <c r="H441" s="173">
        <v>0</v>
      </c>
      <c r="I441" s="173">
        <v>0</v>
      </c>
      <c r="J441" s="173">
        <v>0</v>
      </c>
      <c r="K441" s="173">
        <v>0</v>
      </c>
      <c r="L441" s="173">
        <v>0</v>
      </c>
      <c r="M441" s="173">
        <v>0</v>
      </c>
      <c r="N441" s="173">
        <v>3.3333333333333335</v>
      </c>
      <c r="O441" s="173">
        <v>0</v>
      </c>
      <c r="P441" s="173">
        <v>0</v>
      </c>
      <c r="Q441" s="173">
        <v>0</v>
      </c>
      <c r="R441" s="173">
        <v>0</v>
      </c>
      <c r="S441" s="173">
        <v>0</v>
      </c>
      <c r="T441" s="173">
        <v>0</v>
      </c>
      <c r="U441" s="173">
        <v>0</v>
      </c>
      <c r="V441" s="173">
        <v>0</v>
      </c>
      <c r="W441" s="173">
        <v>0</v>
      </c>
      <c r="X441" s="172">
        <v>0</v>
      </c>
      <c r="Y441" s="399">
        <v>19774.019999999997</v>
      </c>
    </row>
    <row r="442" spans="2:25" x14ac:dyDescent="0.25">
      <c r="B442" s="169" t="s">
        <v>348</v>
      </c>
      <c r="C442" s="399" t="s">
        <v>1555</v>
      </c>
      <c r="D442" s="399" t="s">
        <v>1556</v>
      </c>
      <c r="E442" s="400" t="s">
        <v>1870</v>
      </c>
      <c r="F442" s="401" t="s">
        <v>688</v>
      </c>
      <c r="G442" s="173">
        <v>0</v>
      </c>
      <c r="H442" s="173">
        <v>0</v>
      </c>
      <c r="I442" s="173">
        <v>0</v>
      </c>
      <c r="J442" s="173">
        <v>0</v>
      </c>
      <c r="K442" s="173">
        <v>0</v>
      </c>
      <c r="L442" s="173">
        <v>0</v>
      </c>
      <c r="M442" s="173">
        <v>0</v>
      </c>
      <c r="N442" s="173">
        <v>9</v>
      </c>
      <c r="O442" s="173">
        <v>0</v>
      </c>
      <c r="P442" s="173">
        <v>0</v>
      </c>
      <c r="Q442" s="173">
        <v>0</v>
      </c>
      <c r="R442" s="173">
        <v>0</v>
      </c>
      <c r="S442" s="173">
        <v>0</v>
      </c>
      <c r="T442" s="173">
        <v>0</v>
      </c>
      <c r="U442" s="173">
        <v>0</v>
      </c>
      <c r="V442" s="173">
        <v>0</v>
      </c>
      <c r="W442" s="173">
        <v>0</v>
      </c>
      <c r="X442" s="172">
        <v>0</v>
      </c>
      <c r="Y442" s="399">
        <v>19018.669999999998</v>
      </c>
    </row>
    <row r="443" spans="2:25" x14ac:dyDescent="0.25">
      <c r="B443" s="169" t="s">
        <v>348</v>
      </c>
      <c r="C443" s="399" t="s">
        <v>1557</v>
      </c>
      <c r="D443" s="399" t="s">
        <v>1558</v>
      </c>
      <c r="E443" s="400" t="s">
        <v>1871</v>
      </c>
      <c r="F443" s="401" t="s">
        <v>690</v>
      </c>
      <c r="G443" s="173">
        <v>0</v>
      </c>
      <c r="H443" s="173">
        <v>0</v>
      </c>
      <c r="I443" s="173">
        <v>0</v>
      </c>
      <c r="J443" s="173">
        <v>0</v>
      </c>
      <c r="K443" s="173">
        <v>0</v>
      </c>
      <c r="L443" s="173">
        <v>0</v>
      </c>
      <c r="M443" s="173">
        <v>0</v>
      </c>
      <c r="N443" s="173">
        <v>20</v>
      </c>
      <c r="O443" s="173">
        <v>0</v>
      </c>
      <c r="P443" s="173">
        <v>0</v>
      </c>
      <c r="Q443" s="173">
        <v>0</v>
      </c>
      <c r="R443" s="173">
        <v>0</v>
      </c>
      <c r="S443" s="173">
        <v>0</v>
      </c>
      <c r="T443" s="173">
        <v>0</v>
      </c>
      <c r="U443" s="173">
        <v>0</v>
      </c>
      <c r="V443" s="173">
        <v>0</v>
      </c>
      <c r="W443" s="173">
        <v>0</v>
      </c>
      <c r="X443" s="172">
        <v>0</v>
      </c>
      <c r="Y443" s="399">
        <v>17017.46</v>
      </c>
    </row>
    <row r="444" spans="2:25" x14ac:dyDescent="0.25">
      <c r="B444" s="169" t="s">
        <v>348</v>
      </c>
      <c r="C444" s="399" t="s">
        <v>1559</v>
      </c>
      <c r="D444" s="399" t="s">
        <v>1560</v>
      </c>
      <c r="E444" s="400" t="s">
        <v>1872</v>
      </c>
      <c r="F444" s="401" t="s">
        <v>686</v>
      </c>
      <c r="G444" s="173">
        <v>0</v>
      </c>
      <c r="H444" s="173">
        <v>0</v>
      </c>
      <c r="I444" s="173">
        <v>0</v>
      </c>
      <c r="J444" s="173">
        <v>0</v>
      </c>
      <c r="K444" s="173">
        <v>0</v>
      </c>
      <c r="L444" s="173">
        <v>0</v>
      </c>
      <c r="M444" s="173">
        <v>0</v>
      </c>
      <c r="N444" s="173">
        <v>20</v>
      </c>
      <c r="O444" s="173">
        <v>0</v>
      </c>
      <c r="P444" s="173">
        <v>0</v>
      </c>
      <c r="Q444" s="173">
        <v>0</v>
      </c>
      <c r="R444" s="173">
        <v>0</v>
      </c>
      <c r="S444" s="173">
        <v>0</v>
      </c>
      <c r="T444" s="173">
        <v>0</v>
      </c>
      <c r="U444" s="173">
        <v>0</v>
      </c>
      <c r="V444" s="173">
        <v>0</v>
      </c>
      <c r="W444" s="173">
        <v>0</v>
      </c>
      <c r="X444" s="172">
        <v>0</v>
      </c>
      <c r="Y444" s="399">
        <v>12498.09</v>
      </c>
    </row>
    <row r="445" spans="2:25" x14ac:dyDescent="0.25">
      <c r="B445" s="169" t="s">
        <v>348</v>
      </c>
      <c r="C445" s="399" t="s">
        <v>1561</v>
      </c>
      <c r="D445" s="399" t="s">
        <v>1562</v>
      </c>
      <c r="E445" s="400" t="s">
        <v>1873</v>
      </c>
      <c r="F445" s="401" t="s">
        <v>686</v>
      </c>
      <c r="G445" s="173">
        <v>0</v>
      </c>
      <c r="H445" s="173">
        <v>0</v>
      </c>
      <c r="I445" s="173">
        <v>0</v>
      </c>
      <c r="J445" s="173">
        <v>0</v>
      </c>
      <c r="K445" s="173">
        <v>0</v>
      </c>
      <c r="L445" s="173">
        <v>0</v>
      </c>
      <c r="M445" s="173">
        <v>0</v>
      </c>
      <c r="N445" s="173">
        <v>18</v>
      </c>
      <c r="O445" s="173">
        <v>0</v>
      </c>
      <c r="P445" s="173">
        <v>0</v>
      </c>
      <c r="Q445" s="173">
        <v>0</v>
      </c>
      <c r="R445" s="173">
        <v>0</v>
      </c>
      <c r="S445" s="173">
        <v>0</v>
      </c>
      <c r="T445" s="173">
        <v>0</v>
      </c>
      <c r="U445" s="173">
        <v>0</v>
      </c>
      <c r="V445" s="173">
        <v>0</v>
      </c>
      <c r="W445" s="173">
        <v>0</v>
      </c>
      <c r="X445" s="172">
        <v>0</v>
      </c>
      <c r="Y445" s="399">
        <v>13833.269999999999</v>
      </c>
    </row>
    <row r="446" spans="2:25" x14ac:dyDescent="0.25">
      <c r="B446" s="169" t="s">
        <v>348</v>
      </c>
      <c r="C446" s="399" t="s">
        <v>1563</v>
      </c>
      <c r="D446" s="399" t="s">
        <v>1564</v>
      </c>
      <c r="E446" s="400" t="s">
        <v>1874</v>
      </c>
      <c r="F446" s="401" t="s">
        <v>690</v>
      </c>
      <c r="G446" s="173">
        <v>0</v>
      </c>
      <c r="H446" s="173">
        <v>0</v>
      </c>
      <c r="I446" s="173">
        <v>0</v>
      </c>
      <c r="J446" s="173">
        <v>0</v>
      </c>
      <c r="K446" s="173">
        <v>0</v>
      </c>
      <c r="L446" s="173">
        <v>0</v>
      </c>
      <c r="M446" s="173">
        <v>0</v>
      </c>
      <c r="N446" s="173">
        <v>20</v>
      </c>
      <c r="O446" s="173">
        <v>0</v>
      </c>
      <c r="P446" s="173">
        <v>0</v>
      </c>
      <c r="Q446" s="173">
        <v>0</v>
      </c>
      <c r="R446" s="173">
        <v>0</v>
      </c>
      <c r="S446" s="173">
        <v>0</v>
      </c>
      <c r="T446" s="173">
        <v>0</v>
      </c>
      <c r="U446" s="173">
        <v>0</v>
      </c>
      <c r="V446" s="173">
        <v>0</v>
      </c>
      <c r="W446" s="173">
        <v>0</v>
      </c>
      <c r="X446" s="172">
        <v>0</v>
      </c>
      <c r="Y446" s="399">
        <v>25425.14</v>
      </c>
    </row>
    <row r="447" spans="2:25" x14ac:dyDescent="0.25">
      <c r="B447" s="169" t="s">
        <v>348</v>
      </c>
      <c r="C447" s="399" t="s">
        <v>1565</v>
      </c>
      <c r="D447" s="399" t="s">
        <v>1566</v>
      </c>
      <c r="E447" s="400" t="s">
        <v>1875</v>
      </c>
      <c r="F447" s="401" t="s">
        <v>689</v>
      </c>
      <c r="G447" s="173">
        <v>0</v>
      </c>
      <c r="H447" s="173">
        <v>0</v>
      </c>
      <c r="I447" s="173">
        <v>0</v>
      </c>
      <c r="J447" s="173">
        <v>0</v>
      </c>
      <c r="K447" s="173">
        <v>0</v>
      </c>
      <c r="L447" s="173">
        <v>0</v>
      </c>
      <c r="M447" s="173">
        <v>0</v>
      </c>
      <c r="N447" s="173">
        <v>12</v>
      </c>
      <c r="O447" s="173">
        <v>0</v>
      </c>
      <c r="P447" s="173">
        <v>0</v>
      </c>
      <c r="Q447" s="173">
        <v>0</v>
      </c>
      <c r="R447" s="173">
        <v>0</v>
      </c>
      <c r="S447" s="173">
        <v>0</v>
      </c>
      <c r="T447" s="173">
        <v>0</v>
      </c>
      <c r="U447" s="173">
        <v>0</v>
      </c>
      <c r="V447" s="173">
        <v>0</v>
      </c>
      <c r="W447" s="173">
        <v>0</v>
      </c>
      <c r="X447" s="172">
        <v>0</v>
      </c>
      <c r="Y447" s="399">
        <v>22523.660000000003</v>
      </c>
    </row>
    <row r="448" spans="2:25" x14ac:dyDescent="0.25">
      <c r="B448" s="169" t="s">
        <v>348</v>
      </c>
      <c r="C448" s="399" t="s">
        <v>1567</v>
      </c>
      <c r="D448" s="399" t="s">
        <v>1568</v>
      </c>
      <c r="E448" s="400" t="s">
        <v>1876</v>
      </c>
      <c r="F448" s="401" t="s">
        <v>688</v>
      </c>
      <c r="G448" s="173">
        <v>0</v>
      </c>
      <c r="H448" s="173">
        <v>0</v>
      </c>
      <c r="I448" s="173">
        <v>0</v>
      </c>
      <c r="J448" s="173">
        <v>0</v>
      </c>
      <c r="K448" s="173">
        <v>0</v>
      </c>
      <c r="L448" s="173">
        <v>0</v>
      </c>
      <c r="M448" s="173">
        <v>0</v>
      </c>
      <c r="N448" s="173">
        <v>12</v>
      </c>
      <c r="O448" s="173">
        <v>0</v>
      </c>
      <c r="P448" s="173">
        <v>0</v>
      </c>
      <c r="Q448" s="173">
        <v>0</v>
      </c>
      <c r="R448" s="173">
        <v>0</v>
      </c>
      <c r="S448" s="173">
        <v>0</v>
      </c>
      <c r="T448" s="173">
        <v>0</v>
      </c>
      <c r="U448" s="173">
        <v>0</v>
      </c>
      <c r="V448" s="173">
        <v>0</v>
      </c>
      <c r="W448" s="173">
        <v>0</v>
      </c>
      <c r="X448" s="172">
        <v>0</v>
      </c>
      <c r="Y448" s="399">
        <v>21083.42</v>
      </c>
    </row>
    <row r="449" spans="2:25" x14ac:dyDescent="0.25">
      <c r="B449" s="169" t="s">
        <v>348</v>
      </c>
      <c r="C449" s="399" t="s">
        <v>1569</v>
      </c>
      <c r="D449" s="399" t="s">
        <v>1570</v>
      </c>
      <c r="E449" s="400" t="s">
        <v>1877</v>
      </c>
      <c r="F449" s="401" t="s">
        <v>688</v>
      </c>
      <c r="G449" s="173">
        <v>0</v>
      </c>
      <c r="H449" s="173">
        <v>0</v>
      </c>
      <c r="I449" s="173">
        <v>0</v>
      </c>
      <c r="J449" s="173">
        <v>0</v>
      </c>
      <c r="K449" s="173">
        <v>0</v>
      </c>
      <c r="L449" s="173">
        <v>0</v>
      </c>
      <c r="M449" s="173">
        <v>0</v>
      </c>
      <c r="N449" s="173">
        <v>9</v>
      </c>
      <c r="O449" s="173">
        <v>0</v>
      </c>
      <c r="P449" s="173">
        <v>0</v>
      </c>
      <c r="Q449" s="173">
        <v>0</v>
      </c>
      <c r="R449" s="173">
        <v>0</v>
      </c>
      <c r="S449" s="173">
        <v>0</v>
      </c>
      <c r="T449" s="173">
        <v>0</v>
      </c>
      <c r="U449" s="173">
        <v>0</v>
      </c>
      <c r="V449" s="173">
        <v>0</v>
      </c>
      <c r="W449" s="173">
        <v>0</v>
      </c>
      <c r="X449" s="172">
        <v>0</v>
      </c>
      <c r="Y449" s="399">
        <v>21703.85</v>
      </c>
    </row>
    <row r="450" spans="2:25" x14ac:dyDescent="0.25">
      <c r="B450" s="169" t="s">
        <v>348</v>
      </c>
      <c r="C450" s="399" t="s">
        <v>1571</v>
      </c>
      <c r="D450" s="399" t="s">
        <v>1572</v>
      </c>
      <c r="E450" s="400" t="s">
        <v>1878</v>
      </c>
      <c r="F450" s="401" t="s">
        <v>686</v>
      </c>
      <c r="G450" s="173">
        <v>0</v>
      </c>
      <c r="H450" s="173">
        <v>0</v>
      </c>
      <c r="I450" s="173">
        <v>0</v>
      </c>
      <c r="J450" s="173">
        <v>0</v>
      </c>
      <c r="K450" s="173">
        <v>0</v>
      </c>
      <c r="L450" s="173">
        <v>0</v>
      </c>
      <c r="M450" s="173">
        <v>0</v>
      </c>
      <c r="N450" s="173">
        <v>18</v>
      </c>
      <c r="O450" s="173">
        <v>0</v>
      </c>
      <c r="P450" s="173">
        <v>0</v>
      </c>
      <c r="Q450" s="173">
        <v>0</v>
      </c>
      <c r="R450" s="173">
        <v>0</v>
      </c>
      <c r="S450" s="173">
        <v>0</v>
      </c>
      <c r="T450" s="173">
        <v>0</v>
      </c>
      <c r="U450" s="173">
        <v>0</v>
      </c>
      <c r="V450" s="173">
        <v>0</v>
      </c>
      <c r="W450" s="173">
        <v>0</v>
      </c>
      <c r="X450" s="172">
        <v>0</v>
      </c>
      <c r="Y450" s="399">
        <v>14899.38</v>
      </c>
    </row>
    <row r="451" spans="2:25" x14ac:dyDescent="0.25">
      <c r="B451" s="169" t="s">
        <v>348</v>
      </c>
      <c r="C451" s="399" t="s">
        <v>1573</v>
      </c>
      <c r="D451" s="399" t="s">
        <v>1574</v>
      </c>
      <c r="E451" s="400" t="s">
        <v>1879</v>
      </c>
      <c r="F451" s="401" t="s">
        <v>688</v>
      </c>
      <c r="G451" s="173">
        <v>0</v>
      </c>
      <c r="H451" s="173">
        <v>0</v>
      </c>
      <c r="I451" s="173">
        <v>0</v>
      </c>
      <c r="J451" s="173">
        <v>0</v>
      </c>
      <c r="K451" s="173">
        <v>0</v>
      </c>
      <c r="L451" s="173">
        <v>0</v>
      </c>
      <c r="M451" s="173">
        <v>0</v>
      </c>
      <c r="N451" s="173">
        <v>13.333333333333334</v>
      </c>
      <c r="O451" s="173">
        <v>0</v>
      </c>
      <c r="P451" s="173">
        <v>0</v>
      </c>
      <c r="Q451" s="173">
        <v>0</v>
      </c>
      <c r="R451" s="173">
        <v>0</v>
      </c>
      <c r="S451" s="173">
        <v>0</v>
      </c>
      <c r="T451" s="173">
        <v>0</v>
      </c>
      <c r="U451" s="173">
        <v>0</v>
      </c>
      <c r="V451" s="173">
        <v>0</v>
      </c>
      <c r="W451" s="173">
        <v>0</v>
      </c>
      <c r="X451" s="172">
        <v>0</v>
      </c>
      <c r="Y451" s="399">
        <v>13435</v>
      </c>
    </row>
    <row r="452" spans="2:25" x14ac:dyDescent="0.25">
      <c r="B452" s="169" t="s">
        <v>348</v>
      </c>
      <c r="C452" s="399" t="s">
        <v>1575</v>
      </c>
      <c r="D452" s="399" t="s">
        <v>1576</v>
      </c>
      <c r="E452" s="400" t="s">
        <v>1880</v>
      </c>
      <c r="F452" s="401" t="s">
        <v>355</v>
      </c>
      <c r="G452" s="173">
        <v>0</v>
      </c>
      <c r="H452" s="173">
        <v>0</v>
      </c>
      <c r="I452" s="173">
        <v>0</v>
      </c>
      <c r="J452" s="173">
        <v>0</v>
      </c>
      <c r="K452" s="173">
        <v>0</v>
      </c>
      <c r="L452" s="173">
        <v>0</v>
      </c>
      <c r="M452" s="173">
        <v>0</v>
      </c>
      <c r="N452" s="173">
        <v>18</v>
      </c>
      <c r="O452" s="173">
        <v>0</v>
      </c>
      <c r="P452" s="173">
        <v>0</v>
      </c>
      <c r="Q452" s="173">
        <v>0</v>
      </c>
      <c r="R452" s="173">
        <v>0</v>
      </c>
      <c r="S452" s="173">
        <v>0</v>
      </c>
      <c r="T452" s="173">
        <v>0</v>
      </c>
      <c r="U452" s="173">
        <v>0</v>
      </c>
      <c r="V452" s="173">
        <v>0</v>
      </c>
      <c r="W452" s="173">
        <v>0</v>
      </c>
      <c r="X452" s="172">
        <v>0</v>
      </c>
      <c r="Y452" s="399">
        <v>21853.95</v>
      </c>
    </row>
    <row r="453" spans="2:25" x14ac:dyDescent="0.25">
      <c r="B453" s="169" t="s">
        <v>348</v>
      </c>
      <c r="C453" s="399" t="s">
        <v>1577</v>
      </c>
      <c r="D453" s="399" t="s">
        <v>1578</v>
      </c>
      <c r="E453" s="400" t="s">
        <v>1881</v>
      </c>
      <c r="F453" s="401" t="s">
        <v>690</v>
      </c>
      <c r="G453" s="173">
        <v>0</v>
      </c>
      <c r="H453" s="173">
        <v>0</v>
      </c>
      <c r="I453" s="173">
        <v>0</v>
      </c>
      <c r="J453" s="173">
        <v>0</v>
      </c>
      <c r="K453" s="173">
        <v>0</v>
      </c>
      <c r="L453" s="173">
        <v>0</v>
      </c>
      <c r="M453" s="173">
        <v>0</v>
      </c>
      <c r="N453" s="173">
        <v>20</v>
      </c>
      <c r="O453" s="173">
        <v>0</v>
      </c>
      <c r="P453" s="173">
        <v>0</v>
      </c>
      <c r="Q453" s="173">
        <v>0</v>
      </c>
      <c r="R453" s="173">
        <v>0</v>
      </c>
      <c r="S453" s="173">
        <v>0</v>
      </c>
      <c r="T453" s="173">
        <v>0</v>
      </c>
      <c r="U453" s="173">
        <v>0</v>
      </c>
      <c r="V453" s="173">
        <v>0</v>
      </c>
      <c r="W453" s="173">
        <v>0</v>
      </c>
      <c r="X453" s="172">
        <v>0</v>
      </c>
      <c r="Y453" s="399">
        <v>24254.989999999998</v>
      </c>
    </row>
    <row r="454" spans="2:25" x14ac:dyDescent="0.25">
      <c r="B454" s="169" t="s">
        <v>348</v>
      </c>
      <c r="C454" s="399" t="s">
        <v>1579</v>
      </c>
      <c r="D454" s="399" t="s">
        <v>1580</v>
      </c>
      <c r="E454" s="400" t="s">
        <v>1882</v>
      </c>
      <c r="F454" s="401" t="s">
        <v>355</v>
      </c>
      <c r="G454" s="173">
        <v>0</v>
      </c>
      <c r="H454" s="173">
        <v>0</v>
      </c>
      <c r="I454" s="173">
        <v>0</v>
      </c>
      <c r="J454" s="173">
        <v>0</v>
      </c>
      <c r="K454" s="173">
        <v>0</v>
      </c>
      <c r="L454" s="173">
        <v>0</v>
      </c>
      <c r="M454" s="173">
        <v>0</v>
      </c>
      <c r="N454" s="173">
        <v>0</v>
      </c>
      <c r="O454" s="173">
        <v>0</v>
      </c>
      <c r="P454" s="173">
        <v>0</v>
      </c>
      <c r="Q454" s="173">
        <v>0</v>
      </c>
      <c r="R454" s="173">
        <v>0</v>
      </c>
      <c r="S454" s="173">
        <v>0</v>
      </c>
      <c r="T454" s="173">
        <v>0</v>
      </c>
      <c r="U454" s="173">
        <v>0</v>
      </c>
      <c r="V454" s="173">
        <v>0</v>
      </c>
      <c r="W454" s="173">
        <v>0</v>
      </c>
      <c r="X454" s="172">
        <v>0</v>
      </c>
      <c r="Y454" s="399">
        <v>16089.6</v>
      </c>
    </row>
    <row r="455" spans="2:25" x14ac:dyDescent="0.25">
      <c r="B455" s="169" t="s">
        <v>348</v>
      </c>
      <c r="C455" s="399" t="s">
        <v>1581</v>
      </c>
      <c r="D455" s="399" t="s">
        <v>1582</v>
      </c>
      <c r="E455" s="400" t="s">
        <v>1883</v>
      </c>
      <c r="F455" s="401" t="s">
        <v>689</v>
      </c>
      <c r="G455" s="173">
        <v>0</v>
      </c>
      <c r="H455" s="173">
        <v>0</v>
      </c>
      <c r="I455" s="173">
        <v>0</v>
      </c>
      <c r="J455" s="173">
        <v>0</v>
      </c>
      <c r="K455" s="173">
        <v>0</v>
      </c>
      <c r="L455" s="173">
        <v>0</v>
      </c>
      <c r="M455" s="173">
        <v>0</v>
      </c>
      <c r="N455" s="173">
        <v>19</v>
      </c>
      <c r="O455" s="173">
        <v>0</v>
      </c>
      <c r="P455" s="173">
        <v>0</v>
      </c>
      <c r="Q455" s="173">
        <v>0</v>
      </c>
      <c r="R455" s="173">
        <v>0</v>
      </c>
      <c r="S455" s="173">
        <v>0</v>
      </c>
      <c r="T455" s="173">
        <v>0</v>
      </c>
      <c r="U455" s="173">
        <v>0</v>
      </c>
      <c r="V455" s="173">
        <v>0</v>
      </c>
      <c r="W455" s="173">
        <v>0</v>
      </c>
      <c r="X455" s="172">
        <v>0</v>
      </c>
      <c r="Y455" s="399">
        <v>3946.2700000000004</v>
      </c>
    </row>
    <row r="456" spans="2:25" x14ac:dyDescent="0.25">
      <c r="B456" s="169" t="s">
        <v>348</v>
      </c>
      <c r="C456" s="399" t="s">
        <v>1583</v>
      </c>
      <c r="D456" s="399" t="s">
        <v>1584</v>
      </c>
      <c r="E456" s="400" t="s">
        <v>1884</v>
      </c>
      <c r="F456" s="401" t="s">
        <v>689</v>
      </c>
      <c r="G456" s="173">
        <v>0</v>
      </c>
      <c r="H456" s="173">
        <v>0</v>
      </c>
      <c r="I456" s="173">
        <v>0</v>
      </c>
      <c r="J456" s="173">
        <v>0</v>
      </c>
      <c r="K456" s="173">
        <v>0</v>
      </c>
      <c r="L456" s="173">
        <v>0</v>
      </c>
      <c r="M456" s="173">
        <v>0</v>
      </c>
      <c r="N456" s="173">
        <v>20</v>
      </c>
      <c r="O456" s="173">
        <v>0</v>
      </c>
      <c r="P456" s="173">
        <v>0</v>
      </c>
      <c r="Q456" s="173">
        <v>0</v>
      </c>
      <c r="R456" s="173">
        <v>0</v>
      </c>
      <c r="S456" s="173">
        <v>0</v>
      </c>
      <c r="T456" s="173">
        <v>0</v>
      </c>
      <c r="U456" s="173">
        <v>0</v>
      </c>
      <c r="V456" s="173">
        <v>0</v>
      </c>
      <c r="W456" s="173">
        <v>0</v>
      </c>
      <c r="X456" s="172">
        <v>0</v>
      </c>
      <c r="Y456" s="399">
        <v>15211.96</v>
      </c>
    </row>
    <row r="457" spans="2:25" x14ac:dyDescent="0.25">
      <c r="B457" s="169" t="s">
        <v>348</v>
      </c>
      <c r="C457" s="399" t="s">
        <v>1585</v>
      </c>
      <c r="D457" s="399" t="s">
        <v>1586</v>
      </c>
      <c r="E457" s="400" t="s">
        <v>1885</v>
      </c>
      <c r="F457" s="401" t="s">
        <v>689</v>
      </c>
      <c r="G457" s="173">
        <v>0</v>
      </c>
      <c r="H457" s="173">
        <v>0</v>
      </c>
      <c r="I457" s="173">
        <v>0</v>
      </c>
      <c r="J457" s="173">
        <v>0</v>
      </c>
      <c r="K457" s="173">
        <v>0</v>
      </c>
      <c r="L457" s="173">
        <v>0</v>
      </c>
      <c r="M457" s="173">
        <v>0</v>
      </c>
      <c r="N457" s="173">
        <v>15</v>
      </c>
      <c r="O457" s="173">
        <v>0</v>
      </c>
      <c r="P457" s="173">
        <v>0</v>
      </c>
      <c r="Q457" s="173">
        <v>0</v>
      </c>
      <c r="R457" s="173">
        <v>0</v>
      </c>
      <c r="S457" s="173">
        <v>0</v>
      </c>
      <c r="T457" s="173">
        <v>0</v>
      </c>
      <c r="U457" s="173">
        <v>0</v>
      </c>
      <c r="V457" s="173">
        <v>0</v>
      </c>
      <c r="W457" s="173">
        <v>0</v>
      </c>
      <c r="X457" s="172">
        <v>0</v>
      </c>
      <c r="Y457" s="399">
        <v>29623.94</v>
      </c>
    </row>
    <row r="458" spans="2:25" x14ac:dyDescent="0.25">
      <c r="B458" s="169" t="s">
        <v>348</v>
      </c>
      <c r="C458" s="399" t="s">
        <v>1587</v>
      </c>
      <c r="D458" s="399" t="s">
        <v>1588</v>
      </c>
      <c r="E458" s="400" t="s">
        <v>1886</v>
      </c>
      <c r="F458" s="401" t="s">
        <v>355</v>
      </c>
      <c r="G458" s="173">
        <v>0</v>
      </c>
      <c r="H458" s="173">
        <v>0</v>
      </c>
      <c r="I458" s="173">
        <v>0</v>
      </c>
      <c r="J458" s="173">
        <v>0</v>
      </c>
      <c r="K458" s="173">
        <v>0</v>
      </c>
      <c r="L458" s="173">
        <v>0</v>
      </c>
      <c r="M458" s="173">
        <v>0</v>
      </c>
      <c r="N458" s="173">
        <v>19</v>
      </c>
      <c r="O458" s="173">
        <v>0</v>
      </c>
      <c r="P458" s="173">
        <v>0</v>
      </c>
      <c r="Q458" s="173">
        <v>0</v>
      </c>
      <c r="R458" s="173">
        <v>0</v>
      </c>
      <c r="S458" s="173">
        <v>0</v>
      </c>
      <c r="T458" s="173">
        <v>0</v>
      </c>
      <c r="U458" s="173">
        <v>0</v>
      </c>
      <c r="V458" s="173">
        <v>0</v>
      </c>
      <c r="W458" s="173">
        <v>0</v>
      </c>
      <c r="X458" s="172">
        <v>0</v>
      </c>
      <c r="Y458" s="399">
        <v>10221.050000000001</v>
      </c>
    </row>
    <row r="459" spans="2:25" x14ac:dyDescent="0.25">
      <c r="B459" s="169" t="s">
        <v>348</v>
      </c>
      <c r="C459" s="399" t="s">
        <v>1589</v>
      </c>
      <c r="D459" s="399" t="s">
        <v>1590</v>
      </c>
      <c r="E459" s="400" t="s">
        <v>1887</v>
      </c>
      <c r="F459" s="401" t="s">
        <v>689</v>
      </c>
      <c r="G459" s="173">
        <v>0</v>
      </c>
      <c r="H459" s="173">
        <v>0</v>
      </c>
      <c r="I459" s="173">
        <v>0</v>
      </c>
      <c r="J459" s="173">
        <v>0</v>
      </c>
      <c r="K459" s="173">
        <v>0</v>
      </c>
      <c r="L459" s="173">
        <v>0</v>
      </c>
      <c r="M459" s="173">
        <v>0</v>
      </c>
      <c r="N459" s="173">
        <v>20</v>
      </c>
      <c r="O459" s="173">
        <v>0</v>
      </c>
      <c r="P459" s="173">
        <v>0</v>
      </c>
      <c r="Q459" s="173">
        <v>0</v>
      </c>
      <c r="R459" s="173">
        <v>0</v>
      </c>
      <c r="S459" s="173">
        <v>0</v>
      </c>
      <c r="T459" s="173">
        <v>0</v>
      </c>
      <c r="U459" s="173">
        <v>0</v>
      </c>
      <c r="V459" s="173">
        <v>0</v>
      </c>
      <c r="W459" s="173">
        <v>0</v>
      </c>
      <c r="X459" s="172">
        <v>0</v>
      </c>
      <c r="Y459" s="399">
        <v>14317.92</v>
      </c>
    </row>
    <row r="460" spans="2:25" x14ac:dyDescent="0.25">
      <c r="B460" s="169" t="s">
        <v>348</v>
      </c>
      <c r="C460" s="399" t="s">
        <v>1591</v>
      </c>
      <c r="D460" s="399" t="s">
        <v>1592</v>
      </c>
      <c r="E460" s="400" t="s">
        <v>1888</v>
      </c>
      <c r="F460" s="401" t="s">
        <v>689</v>
      </c>
      <c r="G460" s="173">
        <v>0</v>
      </c>
      <c r="H460" s="173">
        <v>0</v>
      </c>
      <c r="I460" s="173">
        <v>0</v>
      </c>
      <c r="J460" s="173">
        <v>0</v>
      </c>
      <c r="K460" s="173">
        <v>0</v>
      </c>
      <c r="L460" s="173">
        <v>0</v>
      </c>
      <c r="M460" s="173">
        <v>0</v>
      </c>
      <c r="N460" s="173">
        <v>20</v>
      </c>
      <c r="O460" s="173">
        <v>0</v>
      </c>
      <c r="P460" s="173">
        <v>0</v>
      </c>
      <c r="Q460" s="173">
        <v>0</v>
      </c>
      <c r="R460" s="173">
        <v>0</v>
      </c>
      <c r="S460" s="173">
        <v>0</v>
      </c>
      <c r="T460" s="173">
        <v>0</v>
      </c>
      <c r="U460" s="173">
        <v>0</v>
      </c>
      <c r="V460" s="173">
        <v>0</v>
      </c>
      <c r="W460" s="173">
        <v>0</v>
      </c>
      <c r="X460" s="172">
        <v>0</v>
      </c>
      <c r="Y460" s="399">
        <v>17476.870000000003</v>
      </c>
    </row>
    <row r="461" spans="2:25" x14ac:dyDescent="0.25">
      <c r="B461" s="169" t="s">
        <v>348</v>
      </c>
      <c r="C461" s="399" t="s">
        <v>1593</v>
      </c>
      <c r="D461" s="399" t="s">
        <v>1594</v>
      </c>
      <c r="E461" s="400" t="s">
        <v>1889</v>
      </c>
      <c r="F461" s="401" t="s">
        <v>689</v>
      </c>
      <c r="G461" s="173">
        <v>0</v>
      </c>
      <c r="H461" s="173">
        <v>0</v>
      </c>
      <c r="I461" s="173">
        <v>0</v>
      </c>
      <c r="J461" s="173">
        <v>0</v>
      </c>
      <c r="K461" s="173">
        <v>0</v>
      </c>
      <c r="L461" s="173">
        <v>0</v>
      </c>
      <c r="M461" s="173">
        <v>0</v>
      </c>
      <c r="N461" s="173">
        <v>0</v>
      </c>
      <c r="O461" s="173">
        <v>0</v>
      </c>
      <c r="P461" s="173">
        <v>0</v>
      </c>
      <c r="Q461" s="173">
        <v>0</v>
      </c>
      <c r="R461" s="173">
        <v>0</v>
      </c>
      <c r="S461" s="173">
        <v>0</v>
      </c>
      <c r="T461" s="173">
        <v>0</v>
      </c>
      <c r="U461" s="173">
        <v>0</v>
      </c>
      <c r="V461" s="173">
        <v>0</v>
      </c>
      <c r="W461" s="173">
        <v>0</v>
      </c>
      <c r="X461" s="172">
        <v>0</v>
      </c>
      <c r="Y461" s="399">
        <v>20513.77</v>
      </c>
    </row>
    <row r="462" spans="2:25" x14ac:dyDescent="0.25">
      <c r="B462" s="169" t="s">
        <v>348</v>
      </c>
      <c r="C462" s="399" t="s">
        <v>1595</v>
      </c>
      <c r="D462" s="399" t="s">
        <v>1596</v>
      </c>
      <c r="E462" s="400" t="s">
        <v>1890</v>
      </c>
      <c r="F462" s="401" t="s">
        <v>686</v>
      </c>
      <c r="G462" s="173">
        <v>0</v>
      </c>
      <c r="H462" s="173">
        <v>0</v>
      </c>
      <c r="I462" s="173">
        <v>0</v>
      </c>
      <c r="J462" s="173">
        <v>0</v>
      </c>
      <c r="K462" s="173">
        <v>0</v>
      </c>
      <c r="L462" s="173">
        <v>0</v>
      </c>
      <c r="M462" s="173">
        <v>0</v>
      </c>
      <c r="N462" s="173">
        <v>20</v>
      </c>
      <c r="O462" s="173">
        <v>0</v>
      </c>
      <c r="P462" s="173">
        <v>0</v>
      </c>
      <c r="Q462" s="173">
        <v>0</v>
      </c>
      <c r="R462" s="173">
        <v>0</v>
      </c>
      <c r="S462" s="173">
        <v>0</v>
      </c>
      <c r="T462" s="173">
        <v>0</v>
      </c>
      <c r="U462" s="173">
        <v>0</v>
      </c>
      <c r="V462" s="173">
        <v>0</v>
      </c>
      <c r="W462" s="173">
        <v>0</v>
      </c>
      <c r="X462" s="172">
        <v>0</v>
      </c>
      <c r="Y462" s="399">
        <v>9943.24</v>
      </c>
    </row>
    <row r="463" spans="2:25" x14ac:dyDescent="0.25">
      <c r="B463" s="169" t="s">
        <v>348</v>
      </c>
      <c r="C463" s="399" t="s">
        <v>1597</v>
      </c>
      <c r="D463" s="399" t="s">
        <v>1598</v>
      </c>
      <c r="E463" s="400" t="s">
        <v>1891</v>
      </c>
      <c r="F463" s="401" t="s">
        <v>689</v>
      </c>
      <c r="G463" s="173">
        <v>0</v>
      </c>
      <c r="H463" s="173">
        <v>0</v>
      </c>
      <c r="I463" s="173">
        <v>0</v>
      </c>
      <c r="J463" s="173">
        <v>0</v>
      </c>
      <c r="K463" s="173">
        <v>0</v>
      </c>
      <c r="L463" s="173">
        <v>0</v>
      </c>
      <c r="M463" s="173">
        <v>0</v>
      </c>
      <c r="N463" s="173">
        <v>20</v>
      </c>
      <c r="O463" s="173">
        <v>0</v>
      </c>
      <c r="P463" s="173">
        <v>0</v>
      </c>
      <c r="Q463" s="173">
        <v>0</v>
      </c>
      <c r="R463" s="173">
        <v>0</v>
      </c>
      <c r="S463" s="173">
        <v>0</v>
      </c>
      <c r="T463" s="173">
        <v>0</v>
      </c>
      <c r="U463" s="173">
        <v>0</v>
      </c>
      <c r="V463" s="173">
        <v>0</v>
      </c>
      <c r="W463" s="173">
        <v>0</v>
      </c>
      <c r="X463" s="172">
        <v>0</v>
      </c>
      <c r="Y463" s="399">
        <v>23085.289999999997</v>
      </c>
    </row>
    <row r="464" spans="2:25" x14ac:dyDescent="0.25">
      <c r="B464" s="169" t="s">
        <v>348</v>
      </c>
      <c r="C464" s="399" t="s">
        <v>1599</v>
      </c>
      <c r="D464" s="399" t="s">
        <v>1600</v>
      </c>
      <c r="E464" s="400" t="s">
        <v>1892</v>
      </c>
      <c r="F464" s="401" t="s">
        <v>688</v>
      </c>
      <c r="G464" s="173">
        <v>0</v>
      </c>
      <c r="H464" s="173">
        <v>0</v>
      </c>
      <c r="I464" s="173">
        <v>0</v>
      </c>
      <c r="J464" s="173">
        <v>0</v>
      </c>
      <c r="K464" s="173">
        <v>0</v>
      </c>
      <c r="L464" s="173">
        <v>0</v>
      </c>
      <c r="M464" s="173">
        <v>0</v>
      </c>
      <c r="N464" s="173">
        <v>10</v>
      </c>
      <c r="O464" s="173">
        <v>0</v>
      </c>
      <c r="P464" s="173">
        <v>0</v>
      </c>
      <c r="Q464" s="173">
        <v>0</v>
      </c>
      <c r="R464" s="173">
        <v>0</v>
      </c>
      <c r="S464" s="173">
        <v>0</v>
      </c>
      <c r="T464" s="173">
        <v>0</v>
      </c>
      <c r="U464" s="173">
        <v>0</v>
      </c>
      <c r="V464" s="173">
        <v>0</v>
      </c>
      <c r="W464" s="173">
        <v>0</v>
      </c>
      <c r="X464" s="172">
        <v>0</v>
      </c>
      <c r="Y464" s="399">
        <v>18421.29</v>
      </c>
    </row>
    <row r="465" spans="2:25" x14ac:dyDescent="0.25">
      <c r="B465" s="169" t="s">
        <v>348</v>
      </c>
      <c r="C465" s="399" t="s">
        <v>1601</v>
      </c>
      <c r="D465" s="399" t="s">
        <v>1602</v>
      </c>
      <c r="E465" s="400" t="s">
        <v>1893</v>
      </c>
      <c r="F465" s="401" t="s">
        <v>355</v>
      </c>
      <c r="G465" s="173">
        <v>0</v>
      </c>
      <c r="H465" s="173">
        <v>0</v>
      </c>
      <c r="I465" s="173">
        <v>0</v>
      </c>
      <c r="J465" s="173">
        <v>0</v>
      </c>
      <c r="K465" s="173">
        <v>0</v>
      </c>
      <c r="L465" s="173">
        <v>0</v>
      </c>
      <c r="M465" s="173">
        <v>0</v>
      </c>
      <c r="N465" s="173">
        <v>19</v>
      </c>
      <c r="O465" s="173">
        <v>0</v>
      </c>
      <c r="P465" s="173">
        <v>0</v>
      </c>
      <c r="Q465" s="173">
        <v>0</v>
      </c>
      <c r="R465" s="173">
        <v>0</v>
      </c>
      <c r="S465" s="173">
        <v>0</v>
      </c>
      <c r="T465" s="173">
        <v>0</v>
      </c>
      <c r="U465" s="173">
        <v>0</v>
      </c>
      <c r="V465" s="173">
        <v>0</v>
      </c>
      <c r="W465" s="173">
        <v>0</v>
      </c>
      <c r="X465" s="172">
        <v>0</v>
      </c>
      <c r="Y465" s="399">
        <v>18332.07</v>
      </c>
    </row>
    <row r="466" spans="2:25" x14ac:dyDescent="0.25">
      <c r="B466" s="169" t="s">
        <v>348</v>
      </c>
      <c r="C466" s="399" t="s">
        <v>1603</v>
      </c>
      <c r="D466" s="399" t="s">
        <v>1604</v>
      </c>
      <c r="E466" s="400" t="s">
        <v>1894</v>
      </c>
      <c r="F466" s="401" t="s">
        <v>688</v>
      </c>
      <c r="G466" s="173">
        <v>0</v>
      </c>
      <c r="H466" s="173">
        <v>0</v>
      </c>
      <c r="I466" s="173">
        <v>0</v>
      </c>
      <c r="J466" s="173">
        <v>0</v>
      </c>
      <c r="K466" s="173">
        <v>0</v>
      </c>
      <c r="L466" s="173">
        <v>0</v>
      </c>
      <c r="M466" s="173">
        <v>0</v>
      </c>
      <c r="N466" s="173">
        <v>15</v>
      </c>
      <c r="O466" s="173">
        <v>0</v>
      </c>
      <c r="P466" s="173">
        <v>0</v>
      </c>
      <c r="Q466" s="173">
        <v>0</v>
      </c>
      <c r="R466" s="173">
        <v>0</v>
      </c>
      <c r="S466" s="173">
        <v>0</v>
      </c>
      <c r="T466" s="173">
        <v>0</v>
      </c>
      <c r="U466" s="173">
        <v>0</v>
      </c>
      <c r="V466" s="173">
        <v>0</v>
      </c>
      <c r="W466" s="173">
        <v>0</v>
      </c>
      <c r="X466" s="172">
        <v>0</v>
      </c>
      <c r="Y466" s="399">
        <v>16029.449999999999</v>
      </c>
    </row>
    <row r="467" spans="2:25" x14ac:dyDescent="0.25">
      <c r="B467" s="169" t="s">
        <v>348</v>
      </c>
      <c r="C467" s="399" t="s">
        <v>1605</v>
      </c>
      <c r="D467" s="399" t="s">
        <v>1606</v>
      </c>
      <c r="E467" s="400" t="s">
        <v>1895</v>
      </c>
      <c r="F467" s="401" t="s">
        <v>355</v>
      </c>
      <c r="G467" s="173">
        <v>0</v>
      </c>
      <c r="H467" s="173">
        <v>0</v>
      </c>
      <c r="I467" s="173">
        <v>0</v>
      </c>
      <c r="J467" s="173">
        <v>0</v>
      </c>
      <c r="K467" s="173">
        <v>0</v>
      </c>
      <c r="L467" s="173">
        <v>0</v>
      </c>
      <c r="M467" s="173">
        <v>0</v>
      </c>
      <c r="N467" s="173">
        <v>18</v>
      </c>
      <c r="O467" s="173">
        <v>0</v>
      </c>
      <c r="P467" s="173">
        <v>0</v>
      </c>
      <c r="Q467" s="173">
        <v>0</v>
      </c>
      <c r="R467" s="173">
        <v>0</v>
      </c>
      <c r="S467" s="173">
        <v>0</v>
      </c>
      <c r="T467" s="173">
        <v>0</v>
      </c>
      <c r="U467" s="173">
        <v>0</v>
      </c>
      <c r="V467" s="173">
        <v>0</v>
      </c>
      <c r="W467" s="173">
        <v>0</v>
      </c>
      <c r="X467" s="172">
        <v>0</v>
      </c>
      <c r="Y467" s="399">
        <v>15939.13</v>
      </c>
    </row>
    <row r="468" spans="2:25" x14ac:dyDescent="0.25">
      <c r="B468" s="169" t="s">
        <v>348</v>
      </c>
      <c r="C468" s="399" t="s">
        <v>1607</v>
      </c>
      <c r="D468" s="399" t="s">
        <v>1608</v>
      </c>
      <c r="E468" s="400" t="s">
        <v>1896</v>
      </c>
      <c r="F468" s="401" t="s">
        <v>689</v>
      </c>
      <c r="G468" s="173">
        <v>0</v>
      </c>
      <c r="H468" s="173">
        <v>0</v>
      </c>
      <c r="I468" s="173">
        <v>0</v>
      </c>
      <c r="J468" s="173">
        <v>0</v>
      </c>
      <c r="K468" s="173">
        <v>0</v>
      </c>
      <c r="L468" s="173">
        <v>0</v>
      </c>
      <c r="M468" s="173">
        <v>0</v>
      </c>
      <c r="N468" s="173">
        <v>15</v>
      </c>
      <c r="O468" s="173">
        <v>0</v>
      </c>
      <c r="P468" s="173">
        <v>0</v>
      </c>
      <c r="Q468" s="173">
        <v>0</v>
      </c>
      <c r="R468" s="173">
        <v>0</v>
      </c>
      <c r="S468" s="173">
        <v>0</v>
      </c>
      <c r="T468" s="173">
        <v>0</v>
      </c>
      <c r="U468" s="173">
        <v>0</v>
      </c>
      <c r="V468" s="173">
        <v>0</v>
      </c>
      <c r="W468" s="173">
        <v>0</v>
      </c>
      <c r="X468" s="172">
        <v>0</v>
      </c>
      <c r="Y468" s="399">
        <v>12860.79</v>
      </c>
    </row>
    <row r="469" spans="2:25" x14ac:dyDescent="0.25">
      <c r="B469" s="169" t="s">
        <v>348</v>
      </c>
      <c r="C469" s="399" t="s">
        <v>1609</v>
      </c>
      <c r="D469" s="399" t="s">
        <v>1610</v>
      </c>
      <c r="E469" s="400" t="s">
        <v>1897</v>
      </c>
      <c r="F469" s="401" t="s">
        <v>690</v>
      </c>
      <c r="G469" s="173">
        <v>0</v>
      </c>
      <c r="H469" s="173">
        <v>0</v>
      </c>
      <c r="I469" s="173">
        <v>0</v>
      </c>
      <c r="J469" s="173">
        <v>0</v>
      </c>
      <c r="K469" s="173">
        <v>0</v>
      </c>
      <c r="L469" s="173">
        <v>0</v>
      </c>
      <c r="M469" s="173">
        <v>0</v>
      </c>
      <c r="N469" s="173">
        <v>20</v>
      </c>
      <c r="O469" s="173">
        <v>0</v>
      </c>
      <c r="P469" s="173">
        <v>0</v>
      </c>
      <c r="Q469" s="173">
        <v>0</v>
      </c>
      <c r="R469" s="173">
        <v>0</v>
      </c>
      <c r="S469" s="173">
        <v>0</v>
      </c>
      <c r="T469" s="173">
        <v>0</v>
      </c>
      <c r="U469" s="173">
        <v>0</v>
      </c>
      <c r="V469" s="173">
        <v>0</v>
      </c>
      <c r="W469" s="173">
        <v>0</v>
      </c>
      <c r="X469" s="172">
        <v>0</v>
      </c>
      <c r="Y469" s="399">
        <v>22711.119999999999</v>
      </c>
    </row>
    <row r="470" spans="2:25" x14ac:dyDescent="0.25">
      <c r="B470" s="176" t="s">
        <v>76</v>
      </c>
      <c r="C470" s="177">
        <f>COUNTA(Tabla11[RFC])</f>
        <v>452</v>
      </c>
      <c r="D470" s="56"/>
      <c r="F470" s="56"/>
      <c r="G470" s="168"/>
      <c r="H470" s="54"/>
      <c r="I470" s="54"/>
      <c r="J470" s="54"/>
      <c r="K470" s="54"/>
      <c r="L470" s="54"/>
      <c r="M470" s="54"/>
      <c r="N470" s="54"/>
      <c r="O470" s="56"/>
      <c r="P470" s="56"/>
      <c r="Q470" s="56"/>
      <c r="R470" s="56"/>
      <c r="S470" s="56"/>
      <c r="T470" s="56"/>
      <c r="U470" s="56"/>
      <c r="V470" s="464" t="s">
        <v>139</v>
      </c>
      <c r="W470" s="464"/>
      <c r="X470" s="464"/>
      <c r="Y470" s="178">
        <f>SUBTOTAL(109,Tabla11[Columna1])</f>
        <v>10987996.400000002</v>
      </c>
    </row>
    <row r="471" spans="2:25" x14ac:dyDescent="0.25">
      <c r="B471" s="58"/>
      <c r="C471" s="59"/>
      <c r="D471" s="59"/>
      <c r="E471" s="60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179"/>
    </row>
    <row r="472" spans="2:25" x14ac:dyDescent="0.25">
      <c r="B472" s="62" t="s">
        <v>80</v>
      </c>
      <c r="C472" s="168"/>
      <c r="D472" s="168"/>
      <c r="E472" s="180"/>
      <c r="F472" s="168"/>
      <c r="G472" s="168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</row>
    <row r="473" spans="2:25" x14ac:dyDescent="0.25">
      <c r="B473" s="181"/>
      <c r="C473" s="168"/>
      <c r="D473" s="168"/>
      <c r="E473" s="180"/>
      <c r="F473" s="168"/>
      <c r="G473" s="168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</row>
  </sheetData>
  <mergeCells count="18">
    <mergeCell ref="V470:X470"/>
    <mergeCell ref="W10:Y10"/>
    <mergeCell ref="V13:V15"/>
    <mergeCell ref="W13:W15"/>
    <mergeCell ref="X13:X15"/>
    <mergeCell ref="Y13:Y15"/>
    <mergeCell ref="B10:J10"/>
    <mergeCell ref="B13:B15"/>
    <mergeCell ref="C13:C15"/>
    <mergeCell ref="D13:D15"/>
    <mergeCell ref="E13:E15"/>
    <mergeCell ref="F13:F15"/>
    <mergeCell ref="G13:U13"/>
    <mergeCell ref="G14:I14"/>
    <mergeCell ref="J14:L14"/>
    <mergeCell ref="M14:O14"/>
    <mergeCell ref="P14:R14"/>
    <mergeCell ref="S14:U14"/>
  </mergeCells>
  <dataValidations count="1">
    <dataValidation allowBlank="1" showInputMessage="1" showErrorMessage="1" sqref="B10"/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  <headerFooter>
    <oddFooter>&amp;L&amp;G</oddFooter>
  </headerFooter>
  <rowBreaks count="6" manualBreakCount="6">
    <brk id="73" max="16383" man="1"/>
    <brk id="145" max="16383" man="1"/>
    <brk id="214" max="16383" man="1"/>
    <brk id="277" max="16383" man="1"/>
    <brk id="341" max="16383" man="1"/>
    <brk id="402" max="16383" man="1"/>
  </rowBreaks>
  <drawing r:id="rId2"/>
  <legacyDrawingHF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X474"/>
  <sheetViews>
    <sheetView view="pageBreakPreview" topLeftCell="A440" zoomScale="60" zoomScaleNormal="80" workbookViewId="0">
      <selection activeCell="S467" sqref="S467:T467"/>
    </sheetView>
  </sheetViews>
  <sheetFormatPr baseColWidth="10" defaultColWidth="11" defaultRowHeight="15" x14ac:dyDescent="0.25"/>
  <cols>
    <col min="1" max="1" width="3.5703125" style="36" customWidth="1"/>
    <col min="2" max="2" width="13.85546875" style="36" customWidth="1"/>
    <col min="3" max="3" width="12.85546875" style="36" bestFit="1" customWidth="1"/>
    <col min="4" max="4" width="12.140625" style="36" bestFit="1" customWidth="1"/>
    <col min="5" max="5" width="17.85546875" style="36" bestFit="1" customWidth="1"/>
    <col min="6" max="6" width="24.140625" style="36" bestFit="1" customWidth="1"/>
    <col min="7" max="7" width="48.5703125" style="36" customWidth="1"/>
    <col min="8" max="8" width="9.28515625" style="36" customWidth="1"/>
    <col min="9" max="9" width="12.28515625" style="36" customWidth="1"/>
    <col min="10" max="10" width="11.5703125" style="36" customWidth="1"/>
    <col min="11" max="11" width="6.85546875" style="36" customWidth="1"/>
    <col min="12" max="13" width="7" style="36" customWidth="1"/>
    <col min="14" max="14" width="8.7109375" style="36" customWidth="1"/>
    <col min="15" max="15" width="8.42578125" style="36" customWidth="1"/>
    <col min="16" max="16" width="9.42578125" style="36" customWidth="1"/>
    <col min="17" max="17" width="10.28515625" style="36" customWidth="1"/>
    <col min="18" max="18" width="11.7109375" style="36" customWidth="1"/>
    <col min="19" max="20" width="10.5703125" style="36" customWidth="1"/>
    <col min="21" max="21" width="16.85546875" style="36" customWidth="1"/>
    <col min="22" max="22" width="34.85546875" style="36" bestFit="1" customWidth="1"/>
    <col min="23" max="16384" width="11" style="36"/>
  </cols>
  <sheetData>
    <row r="1" spans="2:24" ht="17.25" customHeight="1" x14ac:dyDescent="0.5">
      <c r="B1" s="182"/>
      <c r="C1" s="183"/>
      <c r="D1" s="183"/>
      <c r="E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4"/>
      <c r="T1" s="184"/>
      <c r="U1" s="184"/>
      <c r="V1" s="184"/>
      <c r="W1" s="184"/>
      <c r="X1" s="184"/>
    </row>
    <row r="2" spans="2:24" ht="17.25" customHeight="1" x14ac:dyDescent="0.5">
      <c r="B2" s="182"/>
      <c r="C2" s="183"/>
      <c r="D2" s="183"/>
      <c r="E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84"/>
      <c r="U2" s="184"/>
      <c r="V2" s="184"/>
      <c r="W2" s="184"/>
      <c r="X2" s="184"/>
    </row>
    <row r="3" spans="2:24" ht="17.25" customHeight="1" x14ac:dyDescent="0.5">
      <c r="B3" s="182"/>
      <c r="C3" s="183"/>
      <c r="D3" s="183"/>
      <c r="E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84"/>
      <c r="U3" s="184"/>
      <c r="V3" s="184"/>
      <c r="W3" s="184"/>
      <c r="X3" s="184"/>
    </row>
    <row r="4" spans="2:24" ht="17.25" customHeight="1" x14ac:dyDescent="0.5">
      <c r="B4" s="182"/>
      <c r="C4" s="183"/>
      <c r="D4" s="183"/>
      <c r="E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84"/>
      <c r="U4" s="184"/>
      <c r="V4" s="184"/>
      <c r="W4" s="184"/>
      <c r="X4" s="184"/>
    </row>
    <row r="5" spans="2:24" ht="17.25" customHeight="1" x14ac:dyDescent="0.5">
      <c r="B5" s="182"/>
      <c r="C5" s="183"/>
      <c r="D5" s="183"/>
      <c r="E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4"/>
      <c r="T5" s="184"/>
      <c r="U5" s="184"/>
      <c r="V5" s="184"/>
      <c r="W5" s="184"/>
      <c r="X5" s="184"/>
    </row>
    <row r="6" spans="2:24" ht="17.25" customHeight="1" x14ac:dyDescent="0.5">
      <c r="B6" s="182"/>
      <c r="C6" s="183"/>
      <c r="D6" s="183"/>
      <c r="E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4"/>
      <c r="T6" s="184"/>
      <c r="U6" s="184"/>
      <c r="V6" s="184"/>
      <c r="W6" s="184"/>
      <c r="X6" s="184"/>
    </row>
    <row r="7" spans="2:24" ht="17.25" customHeight="1" x14ac:dyDescent="0.5">
      <c r="B7" s="182"/>
      <c r="C7" s="183"/>
      <c r="D7" s="183"/>
      <c r="E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4"/>
      <c r="T7" s="184"/>
      <c r="U7" s="184"/>
      <c r="V7" s="184"/>
      <c r="W7" s="184"/>
      <c r="X7" s="184"/>
    </row>
    <row r="8" spans="2:24" s="75" customFormat="1" ht="17.25" customHeight="1" x14ac:dyDescent="0.3">
      <c r="B8" s="72" t="s">
        <v>140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4"/>
    </row>
    <row r="9" spans="2:24" s="75" customFormat="1" ht="17.100000000000001" customHeight="1" x14ac:dyDescent="0.3">
      <c r="B9" s="447" t="s">
        <v>301</v>
      </c>
      <c r="C9" s="448"/>
      <c r="D9" s="448"/>
      <c r="E9" s="448"/>
      <c r="F9" s="448"/>
      <c r="G9" s="448"/>
      <c r="H9" s="448"/>
      <c r="I9" s="448"/>
      <c r="J9" s="76"/>
      <c r="K9" s="76"/>
      <c r="L9" s="76"/>
      <c r="M9" s="76"/>
      <c r="N9" s="76"/>
      <c r="O9" s="76"/>
      <c r="P9" s="76"/>
      <c r="Q9" s="76"/>
      <c r="R9" s="76"/>
      <c r="S9" s="76"/>
      <c r="T9" s="77"/>
      <c r="U9" s="26" t="s">
        <v>1969</v>
      </c>
      <c r="V9" s="78"/>
    </row>
    <row r="10" spans="2:24" ht="28.5" customHeight="1" x14ac:dyDescent="0.25">
      <c r="B10" s="79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160"/>
    </row>
    <row r="11" spans="2:24" ht="5.0999999999999996" customHeight="1" x14ac:dyDescent="0.35">
      <c r="B11" s="162"/>
      <c r="C11" s="161"/>
      <c r="D11" s="161"/>
      <c r="E11" s="161"/>
      <c r="F11" s="161"/>
      <c r="G11" s="161"/>
      <c r="H11" s="161"/>
      <c r="I11" s="161"/>
      <c r="J11" s="162"/>
    </row>
    <row r="12" spans="2:24" ht="37.5" customHeight="1" x14ac:dyDescent="0.25">
      <c r="B12" s="440" t="s">
        <v>47</v>
      </c>
      <c r="C12" s="469" t="s">
        <v>141</v>
      </c>
      <c r="D12" s="469" t="s">
        <v>73</v>
      </c>
      <c r="E12" s="471" t="s">
        <v>95</v>
      </c>
      <c r="F12" s="473" t="s">
        <v>49</v>
      </c>
      <c r="G12" s="473" t="s">
        <v>50</v>
      </c>
      <c r="H12" s="475" t="s">
        <v>142</v>
      </c>
      <c r="I12" s="446" t="s">
        <v>143</v>
      </c>
      <c r="J12" s="449" t="s">
        <v>52</v>
      </c>
      <c r="K12" s="449"/>
      <c r="L12" s="449"/>
      <c r="M12" s="449"/>
      <c r="N12" s="449"/>
      <c r="O12" s="449"/>
      <c r="P12" s="449"/>
      <c r="Q12" s="446" t="s">
        <v>144</v>
      </c>
      <c r="R12" s="467" t="s">
        <v>145</v>
      </c>
      <c r="S12" s="446" t="s">
        <v>146</v>
      </c>
      <c r="T12" s="446"/>
      <c r="U12" s="446" t="s">
        <v>54</v>
      </c>
      <c r="V12" s="467" t="s">
        <v>55</v>
      </c>
    </row>
    <row r="13" spans="2:24" ht="55.5" customHeight="1" x14ac:dyDescent="0.25">
      <c r="B13" s="440"/>
      <c r="C13" s="470"/>
      <c r="D13" s="470"/>
      <c r="E13" s="472"/>
      <c r="F13" s="474"/>
      <c r="G13" s="474"/>
      <c r="H13" s="476"/>
      <c r="I13" s="446"/>
      <c r="J13" s="33" t="s">
        <v>63</v>
      </c>
      <c r="K13" s="33" t="s">
        <v>64</v>
      </c>
      <c r="L13" s="33" t="s">
        <v>65</v>
      </c>
      <c r="M13" s="33" t="s">
        <v>66</v>
      </c>
      <c r="N13" s="33" t="s">
        <v>67</v>
      </c>
      <c r="O13" s="34" t="s">
        <v>68</v>
      </c>
      <c r="P13" s="33" t="s">
        <v>69</v>
      </c>
      <c r="Q13" s="446"/>
      <c r="R13" s="468"/>
      <c r="S13" s="87" t="s">
        <v>147</v>
      </c>
      <c r="T13" s="87" t="s">
        <v>148</v>
      </c>
      <c r="U13" s="446"/>
      <c r="V13" s="467"/>
    </row>
    <row r="14" spans="2:24" ht="5.0999999999999996" customHeight="1" x14ac:dyDescent="0.25"/>
    <row r="15" spans="2:24" ht="76.5" hidden="1" x14ac:dyDescent="0.25">
      <c r="B15" s="91" t="s">
        <v>47</v>
      </c>
      <c r="C15" s="91" t="s">
        <v>141</v>
      </c>
      <c r="D15" s="91" t="s">
        <v>73</v>
      </c>
      <c r="E15" s="185" t="s">
        <v>95</v>
      </c>
      <c r="F15" s="185" t="s">
        <v>49</v>
      </c>
      <c r="G15" s="185" t="s">
        <v>50</v>
      </c>
      <c r="H15" s="91" t="s">
        <v>142</v>
      </c>
      <c r="I15" s="91" t="s">
        <v>143</v>
      </c>
      <c r="J15" s="85" t="s">
        <v>63</v>
      </c>
      <c r="K15" s="85" t="s">
        <v>64</v>
      </c>
      <c r="L15" s="85" t="s">
        <v>65</v>
      </c>
      <c r="M15" s="85" t="s">
        <v>66</v>
      </c>
      <c r="N15" s="85" t="s">
        <v>67</v>
      </c>
      <c r="O15" s="85" t="s">
        <v>104</v>
      </c>
      <c r="P15" s="85" t="s">
        <v>105</v>
      </c>
      <c r="Q15" s="91" t="s">
        <v>144</v>
      </c>
      <c r="R15" s="91" t="s">
        <v>145</v>
      </c>
      <c r="S15" s="85" t="s">
        <v>149</v>
      </c>
      <c r="T15" s="85" t="s">
        <v>150</v>
      </c>
      <c r="U15" s="91" t="s">
        <v>54</v>
      </c>
      <c r="V15" s="91" t="s">
        <v>55</v>
      </c>
    </row>
    <row r="16" spans="2:24" ht="15" customHeight="1" x14ac:dyDescent="0.25">
      <c r="B16" s="186" t="s">
        <v>348</v>
      </c>
      <c r="C16" s="187" t="s">
        <v>686</v>
      </c>
      <c r="D16" s="188">
        <v>120</v>
      </c>
      <c r="E16" s="189" t="s">
        <v>362</v>
      </c>
      <c r="F16" s="189" t="s">
        <v>363</v>
      </c>
      <c r="G16" s="190" t="s">
        <v>691</v>
      </c>
      <c r="H16" s="191">
        <v>2314</v>
      </c>
      <c r="I16" s="192">
        <v>8</v>
      </c>
      <c r="J16" s="193">
        <v>1103</v>
      </c>
      <c r="K16" s="194">
        <v>1003</v>
      </c>
      <c r="L16" s="193">
        <v>5</v>
      </c>
      <c r="M16" s="193">
        <v>21</v>
      </c>
      <c r="N16" s="195" t="s">
        <v>853</v>
      </c>
      <c r="O16" s="196">
        <v>0</v>
      </c>
      <c r="P16" s="193">
        <v>5096</v>
      </c>
      <c r="Q16" s="197">
        <v>2</v>
      </c>
      <c r="R16" s="188">
        <v>0</v>
      </c>
      <c r="S16" s="191">
        <v>20170401</v>
      </c>
      <c r="T16" s="191">
        <v>20170630</v>
      </c>
      <c r="U16" s="198">
        <v>31751.64</v>
      </c>
      <c r="V16" s="199">
        <v>0</v>
      </c>
    </row>
    <row r="17" spans="2:22" x14ac:dyDescent="0.25">
      <c r="B17" s="186" t="s">
        <v>348</v>
      </c>
      <c r="C17" s="187" t="s">
        <v>686</v>
      </c>
      <c r="D17" s="188">
        <v>120</v>
      </c>
      <c r="E17" s="189" t="s">
        <v>364</v>
      </c>
      <c r="F17" s="189" t="s">
        <v>365</v>
      </c>
      <c r="G17" s="190" t="s">
        <v>692</v>
      </c>
      <c r="H17" s="191">
        <v>2314</v>
      </c>
      <c r="I17" s="192">
        <v>8</v>
      </c>
      <c r="J17" s="193">
        <v>1103</v>
      </c>
      <c r="K17" s="194">
        <v>1003</v>
      </c>
      <c r="L17" s="193">
        <v>5</v>
      </c>
      <c r="M17" s="193">
        <v>21</v>
      </c>
      <c r="N17" s="195" t="s">
        <v>853</v>
      </c>
      <c r="O17" s="196">
        <v>0</v>
      </c>
      <c r="P17" s="193">
        <v>9247</v>
      </c>
      <c r="Q17" s="197">
        <v>2</v>
      </c>
      <c r="R17" s="188">
        <v>0</v>
      </c>
      <c r="S17" s="191">
        <v>20170401</v>
      </c>
      <c r="T17" s="191">
        <v>20170630</v>
      </c>
      <c r="U17" s="201">
        <v>30615.9</v>
      </c>
      <c r="V17" s="199">
        <v>0</v>
      </c>
    </row>
    <row r="18" spans="2:22" x14ac:dyDescent="0.25">
      <c r="B18" s="186" t="s">
        <v>348</v>
      </c>
      <c r="C18" s="187" t="s">
        <v>687</v>
      </c>
      <c r="D18" s="200">
        <v>120</v>
      </c>
      <c r="E18" s="189" t="s">
        <v>366</v>
      </c>
      <c r="F18" s="189" t="s">
        <v>367</v>
      </c>
      <c r="G18" s="190" t="s">
        <v>693</v>
      </c>
      <c r="H18" s="191">
        <v>2314</v>
      </c>
      <c r="I18" s="192">
        <v>8</v>
      </c>
      <c r="J18" s="193">
        <v>1103</v>
      </c>
      <c r="K18" s="194">
        <v>1003</v>
      </c>
      <c r="L18" s="193">
        <v>5</v>
      </c>
      <c r="M18" s="193">
        <v>21</v>
      </c>
      <c r="N18" s="195" t="s">
        <v>854</v>
      </c>
      <c r="O18" s="196">
        <v>0</v>
      </c>
      <c r="P18" s="193">
        <v>11186</v>
      </c>
      <c r="Q18" s="197">
        <v>2</v>
      </c>
      <c r="R18" s="188">
        <v>0</v>
      </c>
      <c r="S18" s="191">
        <v>20170401</v>
      </c>
      <c r="T18" s="191">
        <v>20170630</v>
      </c>
      <c r="U18" s="201">
        <v>62735.240000000005</v>
      </c>
      <c r="V18" s="199">
        <v>0</v>
      </c>
    </row>
    <row r="19" spans="2:22" x14ac:dyDescent="0.25">
      <c r="B19" s="186" t="s">
        <v>348</v>
      </c>
      <c r="C19" s="187" t="s">
        <v>688</v>
      </c>
      <c r="D19" s="188">
        <v>100</v>
      </c>
      <c r="E19" s="189" t="s">
        <v>368</v>
      </c>
      <c r="F19" s="189" t="s">
        <v>369</v>
      </c>
      <c r="G19" s="190" t="s">
        <v>694</v>
      </c>
      <c r="H19" s="191">
        <v>2314</v>
      </c>
      <c r="I19" s="192">
        <v>8</v>
      </c>
      <c r="J19" s="193">
        <v>1103</v>
      </c>
      <c r="K19" s="194">
        <v>1003</v>
      </c>
      <c r="L19" s="193">
        <v>5</v>
      </c>
      <c r="M19" s="193">
        <v>21</v>
      </c>
      <c r="N19" s="195" t="s">
        <v>853</v>
      </c>
      <c r="O19" s="196">
        <v>0</v>
      </c>
      <c r="P19" s="193">
        <v>6806</v>
      </c>
      <c r="Q19" s="197">
        <v>2</v>
      </c>
      <c r="R19" s="188">
        <v>0</v>
      </c>
      <c r="S19" s="191">
        <v>20170401</v>
      </c>
      <c r="T19" s="191">
        <v>20170630</v>
      </c>
      <c r="U19" s="201">
        <v>34994.67</v>
      </c>
      <c r="V19" s="199">
        <v>0</v>
      </c>
    </row>
    <row r="20" spans="2:22" x14ac:dyDescent="0.25">
      <c r="B20" s="186" t="s">
        <v>348</v>
      </c>
      <c r="C20" s="187" t="s">
        <v>687</v>
      </c>
      <c r="D20" s="200">
        <v>120</v>
      </c>
      <c r="E20" s="189" t="s">
        <v>370</v>
      </c>
      <c r="F20" s="189" t="s">
        <v>371</v>
      </c>
      <c r="G20" s="190" t="s">
        <v>695</v>
      </c>
      <c r="H20" s="191">
        <v>2314</v>
      </c>
      <c r="I20" s="192">
        <v>8</v>
      </c>
      <c r="J20" s="193">
        <v>1103</v>
      </c>
      <c r="K20" s="194">
        <v>1003</v>
      </c>
      <c r="L20" s="193">
        <v>5</v>
      </c>
      <c r="M20" s="193">
        <v>21</v>
      </c>
      <c r="N20" s="195" t="s">
        <v>859</v>
      </c>
      <c r="O20" s="196">
        <v>0</v>
      </c>
      <c r="P20" s="193">
        <v>8154</v>
      </c>
      <c r="Q20" s="197">
        <v>2</v>
      </c>
      <c r="R20" s="188">
        <v>0</v>
      </c>
      <c r="S20" s="191">
        <v>20170401</v>
      </c>
      <c r="T20" s="191">
        <v>20170630</v>
      </c>
      <c r="U20" s="201">
        <v>14105.65</v>
      </c>
      <c r="V20" s="199">
        <v>0</v>
      </c>
    </row>
    <row r="21" spans="2:22" x14ac:dyDescent="0.25">
      <c r="B21" s="186" t="s">
        <v>348</v>
      </c>
      <c r="C21" s="187" t="s">
        <v>689</v>
      </c>
      <c r="D21" s="188">
        <v>120</v>
      </c>
      <c r="E21" s="189" t="s">
        <v>372</v>
      </c>
      <c r="F21" s="189" t="s">
        <v>373</v>
      </c>
      <c r="G21" s="190" t="s">
        <v>696</v>
      </c>
      <c r="H21" s="191">
        <v>2314</v>
      </c>
      <c r="I21" s="192">
        <v>8</v>
      </c>
      <c r="J21" s="193">
        <v>1103</v>
      </c>
      <c r="K21" s="194">
        <v>1003</v>
      </c>
      <c r="L21" s="193">
        <v>5</v>
      </c>
      <c r="M21" s="193">
        <v>21</v>
      </c>
      <c r="N21" s="195" t="s">
        <v>853</v>
      </c>
      <c r="O21" s="196">
        <v>0</v>
      </c>
      <c r="P21" s="193">
        <v>9238</v>
      </c>
      <c r="Q21" s="197">
        <v>2</v>
      </c>
      <c r="R21" s="188">
        <v>0</v>
      </c>
      <c r="S21" s="191">
        <v>20170401</v>
      </c>
      <c r="T21" s="191">
        <v>20170630</v>
      </c>
      <c r="U21" s="201">
        <v>41952.700000000004</v>
      </c>
      <c r="V21" s="199">
        <v>0</v>
      </c>
    </row>
    <row r="22" spans="2:22" x14ac:dyDescent="0.25">
      <c r="B22" s="186" t="s">
        <v>348</v>
      </c>
      <c r="C22" s="187" t="s">
        <v>686</v>
      </c>
      <c r="D22" s="200">
        <v>120</v>
      </c>
      <c r="E22" s="189" t="s">
        <v>374</v>
      </c>
      <c r="F22" s="189" t="s">
        <v>375</v>
      </c>
      <c r="G22" s="190" t="s">
        <v>697</v>
      </c>
      <c r="H22" s="191">
        <v>2314</v>
      </c>
      <c r="I22" s="192">
        <v>8</v>
      </c>
      <c r="J22" s="193">
        <v>1103</v>
      </c>
      <c r="K22" s="194">
        <v>1003</v>
      </c>
      <c r="L22" s="193">
        <v>5</v>
      </c>
      <c r="M22" s="193">
        <v>21</v>
      </c>
      <c r="N22" s="195" t="s">
        <v>853</v>
      </c>
      <c r="O22" s="196">
        <v>0</v>
      </c>
      <c r="P22" s="193">
        <v>5097</v>
      </c>
      <c r="Q22" s="197">
        <v>2</v>
      </c>
      <c r="R22" s="188">
        <v>0</v>
      </c>
      <c r="S22" s="191">
        <v>20170401</v>
      </c>
      <c r="T22" s="191">
        <v>20170630</v>
      </c>
      <c r="U22" s="201">
        <v>40505.229999999996</v>
      </c>
      <c r="V22" s="199">
        <v>0</v>
      </c>
    </row>
    <row r="23" spans="2:22" x14ac:dyDescent="0.25">
      <c r="B23" s="186" t="s">
        <v>348</v>
      </c>
      <c r="C23" s="187" t="s">
        <v>355</v>
      </c>
      <c r="D23" s="188">
        <v>120</v>
      </c>
      <c r="E23" s="189" t="s">
        <v>376</v>
      </c>
      <c r="F23" s="189" t="s">
        <v>377</v>
      </c>
      <c r="G23" s="190" t="s">
        <v>698</v>
      </c>
      <c r="H23" s="191">
        <v>2314</v>
      </c>
      <c r="I23" s="192">
        <v>8</v>
      </c>
      <c r="J23" s="193">
        <v>1103</v>
      </c>
      <c r="K23" s="194">
        <v>1003</v>
      </c>
      <c r="L23" s="193">
        <v>5</v>
      </c>
      <c r="M23" s="193">
        <v>21</v>
      </c>
      <c r="N23" s="195" t="s">
        <v>856</v>
      </c>
      <c r="O23" s="196">
        <v>0</v>
      </c>
      <c r="P23" s="193">
        <v>14657</v>
      </c>
      <c r="Q23" s="197">
        <v>2</v>
      </c>
      <c r="R23" s="188">
        <v>0</v>
      </c>
      <c r="S23" s="191">
        <v>20170401</v>
      </c>
      <c r="T23" s="191">
        <v>20170630</v>
      </c>
      <c r="U23" s="201">
        <v>45667.350000000006</v>
      </c>
      <c r="V23" s="199">
        <v>0</v>
      </c>
    </row>
    <row r="24" spans="2:22" x14ac:dyDescent="0.25">
      <c r="B24" s="186" t="s">
        <v>348</v>
      </c>
      <c r="C24" s="187" t="s">
        <v>355</v>
      </c>
      <c r="D24" s="200">
        <v>120</v>
      </c>
      <c r="E24" s="189" t="s">
        <v>378</v>
      </c>
      <c r="F24" s="189" t="s">
        <v>379</v>
      </c>
      <c r="G24" s="190" t="s">
        <v>699</v>
      </c>
      <c r="H24" s="191">
        <v>2314</v>
      </c>
      <c r="I24" s="192">
        <v>8</v>
      </c>
      <c r="J24" s="193">
        <v>1103</v>
      </c>
      <c r="K24" s="194">
        <v>1003</v>
      </c>
      <c r="L24" s="193">
        <v>5</v>
      </c>
      <c r="M24" s="193">
        <v>21</v>
      </c>
      <c r="N24" s="195" t="s">
        <v>853</v>
      </c>
      <c r="O24" s="196">
        <v>0</v>
      </c>
      <c r="P24" s="193">
        <v>8155</v>
      </c>
      <c r="Q24" s="197">
        <v>2</v>
      </c>
      <c r="R24" s="188">
        <v>0</v>
      </c>
      <c r="S24" s="191">
        <v>20170401</v>
      </c>
      <c r="T24" s="191">
        <v>20170630</v>
      </c>
      <c r="U24" s="201">
        <v>36603.68</v>
      </c>
      <c r="V24" s="199">
        <v>0</v>
      </c>
    </row>
    <row r="25" spans="2:22" x14ac:dyDescent="0.25">
      <c r="B25" s="186" t="s">
        <v>348</v>
      </c>
      <c r="C25" s="187" t="s">
        <v>355</v>
      </c>
      <c r="D25" s="188">
        <v>100</v>
      </c>
      <c r="E25" s="189" t="s">
        <v>380</v>
      </c>
      <c r="F25" s="189" t="s">
        <v>381</v>
      </c>
      <c r="G25" s="190" t="s">
        <v>700</v>
      </c>
      <c r="H25" s="191">
        <v>2314</v>
      </c>
      <c r="I25" s="192">
        <v>8</v>
      </c>
      <c r="J25" s="193">
        <v>1103</v>
      </c>
      <c r="K25" s="194">
        <v>1003</v>
      </c>
      <c r="L25" s="193">
        <v>5</v>
      </c>
      <c r="M25" s="193">
        <v>21</v>
      </c>
      <c r="N25" s="195" t="s">
        <v>857</v>
      </c>
      <c r="O25" s="196">
        <v>0</v>
      </c>
      <c r="P25" s="193">
        <v>12113</v>
      </c>
      <c r="Q25" s="197">
        <v>2</v>
      </c>
      <c r="R25" s="188">
        <v>0</v>
      </c>
      <c r="S25" s="191">
        <v>20170401</v>
      </c>
      <c r="T25" s="191">
        <v>20170630</v>
      </c>
      <c r="U25" s="201">
        <v>34419.040000000001</v>
      </c>
      <c r="V25" s="199">
        <v>0</v>
      </c>
    </row>
    <row r="26" spans="2:22" x14ac:dyDescent="0.25">
      <c r="B26" s="186" t="s">
        <v>348</v>
      </c>
      <c r="C26" s="187" t="s">
        <v>690</v>
      </c>
      <c r="D26" s="200">
        <v>100</v>
      </c>
      <c r="E26" s="189" t="s">
        <v>382</v>
      </c>
      <c r="F26" s="189" t="s">
        <v>383</v>
      </c>
      <c r="G26" s="190" t="s">
        <v>701</v>
      </c>
      <c r="H26" s="191">
        <v>2314</v>
      </c>
      <c r="I26" s="192">
        <v>8</v>
      </c>
      <c r="J26" s="193">
        <v>1103</v>
      </c>
      <c r="K26" s="194">
        <v>1003</v>
      </c>
      <c r="L26" s="193">
        <v>5</v>
      </c>
      <c r="M26" s="193">
        <v>21</v>
      </c>
      <c r="N26" s="195" t="s">
        <v>858</v>
      </c>
      <c r="O26" s="196">
        <v>0</v>
      </c>
      <c r="P26" s="193">
        <v>8159</v>
      </c>
      <c r="Q26" s="197">
        <v>2</v>
      </c>
      <c r="R26" s="188">
        <v>0</v>
      </c>
      <c r="S26" s="191">
        <v>20170401</v>
      </c>
      <c r="T26" s="191">
        <v>20170630</v>
      </c>
      <c r="U26" s="201">
        <v>22142.46</v>
      </c>
      <c r="V26" s="199">
        <v>0</v>
      </c>
    </row>
    <row r="27" spans="2:22" x14ac:dyDescent="0.25">
      <c r="B27" s="186" t="s">
        <v>348</v>
      </c>
      <c r="C27" s="187" t="s">
        <v>355</v>
      </c>
      <c r="D27" s="188">
        <v>120</v>
      </c>
      <c r="E27" s="189" t="s">
        <v>384</v>
      </c>
      <c r="F27" s="189" t="s">
        <v>385</v>
      </c>
      <c r="G27" s="190" t="s">
        <v>702</v>
      </c>
      <c r="H27" s="191">
        <v>2314</v>
      </c>
      <c r="I27" s="192">
        <v>8</v>
      </c>
      <c r="J27" s="193">
        <v>1103</v>
      </c>
      <c r="K27" s="194">
        <v>1003</v>
      </c>
      <c r="L27" s="193">
        <v>5</v>
      </c>
      <c r="M27" s="193">
        <v>21</v>
      </c>
      <c r="N27" s="195" t="s">
        <v>857</v>
      </c>
      <c r="O27" s="196">
        <v>0</v>
      </c>
      <c r="P27" s="193">
        <v>3265</v>
      </c>
      <c r="Q27" s="197">
        <v>2</v>
      </c>
      <c r="R27" s="188">
        <v>0</v>
      </c>
      <c r="S27" s="191">
        <v>20170401</v>
      </c>
      <c r="T27" s="191">
        <v>20170630</v>
      </c>
      <c r="U27" s="201">
        <v>11363.880000000001</v>
      </c>
      <c r="V27" s="199">
        <v>0</v>
      </c>
    </row>
    <row r="28" spans="2:22" x14ac:dyDescent="0.25">
      <c r="B28" s="186" t="s">
        <v>348</v>
      </c>
      <c r="C28" s="187" t="s">
        <v>689</v>
      </c>
      <c r="D28" s="200">
        <v>500</v>
      </c>
      <c r="E28" s="189" t="s">
        <v>386</v>
      </c>
      <c r="F28" s="189" t="s">
        <v>387</v>
      </c>
      <c r="G28" s="190" t="s">
        <v>703</v>
      </c>
      <c r="H28" s="191">
        <v>2314</v>
      </c>
      <c r="I28" s="192">
        <v>8</v>
      </c>
      <c r="J28" s="193">
        <v>1103</v>
      </c>
      <c r="K28" s="194">
        <v>1003</v>
      </c>
      <c r="L28" s="193">
        <v>5</v>
      </c>
      <c r="M28" s="193">
        <v>21</v>
      </c>
      <c r="N28" s="195" t="s">
        <v>859</v>
      </c>
      <c r="O28" s="196">
        <v>0</v>
      </c>
      <c r="P28" s="193">
        <v>11642</v>
      </c>
      <c r="Q28" s="197">
        <v>2</v>
      </c>
      <c r="R28" s="188">
        <v>0</v>
      </c>
      <c r="S28" s="191">
        <v>20170401</v>
      </c>
      <c r="T28" s="191">
        <v>20170630</v>
      </c>
      <c r="U28" s="201">
        <v>14131.98</v>
      </c>
      <c r="V28" s="199">
        <v>0</v>
      </c>
    </row>
    <row r="29" spans="2:22" x14ac:dyDescent="0.25">
      <c r="B29" s="186" t="s">
        <v>348</v>
      </c>
      <c r="C29" s="187" t="s">
        <v>355</v>
      </c>
      <c r="D29" s="188">
        <v>120</v>
      </c>
      <c r="E29" s="189" t="s">
        <v>388</v>
      </c>
      <c r="F29" s="189" t="s">
        <v>389</v>
      </c>
      <c r="G29" s="190" t="s">
        <v>704</v>
      </c>
      <c r="H29" s="191">
        <v>2314</v>
      </c>
      <c r="I29" s="192">
        <v>8</v>
      </c>
      <c r="J29" s="193">
        <v>1103</v>
      </c>
      <c r="K29" s="194">
        <v>1003</v>
      </c>
      <c r="L29" s="193">
        <v>5</v>
      </c>
      <c r="M29" s="193">
        <v>21</v>
      </c>
      <c r="N29" s="195" t="s">
        <v>853</v>
      </c>
      <c r="O29" s="196">
        <v>0</v>
      </c>
      <c r="P29" s="193">
        <v>3272</v>
      </c>
      <c r="Q29" s="197">
        <v>2</v>
      </c>
      <c r="R29" s="188">
        <v>0</v>
      </c>
      <c r="S29" s="191">
        <v>20170401</v>
      </c>
      <c r="T29" s="191">
        <v>20170630</v>
      </c>
      <c r="U29" s="201">
        <v>53735.040000000008</v>
      </c>
      <c r="V29" s="199">
        <v>0</v>
      </c>
    </row>
    <row r="30" spans="2:22" x14ac:dyDescent="0.25">
      <c r="B30" s="186" t="s">
        <v>348</v>
      </c>
      <c r="C30" s="187" t="s">
        <v>355</v>
      </c>
      <c r="D30" s="200">
        <v>120</v>
      </c>
      <c r="E30" s="189" t="s">
        <v>390</v>
      </c>
      <c r="F30" s="189" t="s">
        <v>391</v>
      </c>
      <c r="G30" s="190" t="s">
        <v>705</v>
      </c>
      <c r="H30" s="191">
        <v>2314</v>
      </c>
      <c r="I30" s="192">
        <v>8</v>
      </c>
      <c r="J30" s="193">
        <v>1103</v>
      </c>
      <c r="K30" s="194">
        <v>1003</v>
      </c>
      <c r="L30" s="193">
        <v>5</v>
      </c>
      <c r="M30" s="193">
        <v>21</v>
      </c>
      <c r="N30" s="195" t="s">
        <v>860</v>
      </c>
      <c r="O30" s="196">
        <v>0</v>
      </c>
      <c r="P30" s="193">
        <v>32002</v>
      </c>
      <c r="Q30" s="197">
        <v>2</v>
      </c>
      <c r="R30" s="188">
        <v>0</v>
      </c>
      <c r="S30" s="191">
        <v>20170401</v>
      </c>
      <c r="T30" s="191">
        <v>20170630</v>
      </c>
      <c r="U30" s="201">
        <v>25655.71</v>
      </c>
      <c r="V30" s="199">
        <v>0</v>
      </c>
    </row>
    <row r="31" spans="2:22" x14ac:dyDescent="0.25">
      <c r="B31" s="186" t="s">
        <v>348</v>
      </c>
      <c r="C31" s="187" t="s">
        <v>687</v>
      </c>
      <c r="D31" s="188">
        <v>120</v>
      </c>
      <c r="E31" s="189" t="s">
        <v>392</v>
      </c>
      <c r="F31" s="189" t="s">
        <v>393</v>
      </c>
      <c r="G31" s="190" t="s">
        <v>706</v>
      </c>
      <c r="H31" s="191">
        <v>2314</v>
      </c>
      <c r="I31" s="192">
        <v>8</v>
      </c>
      <c r="J31" s="193">
        <v>1103</v>
      </c>
      <c r="K31" s="194">
        <v>1003</v>
      </c>
      <c r="L31" s="193">
        <v>5</v>
      </c>
      <c r="M31" s="193">
        <v>21</v>
      </c>
      <c r="N31" s="195" t="s">
        <v>861</v>
      </c>
      <c r="O31" s="196">
        <v>0</v>
      </c>
      <c r="P31" s="193">
        <v>12448</v>
      </c>
      <c r="Q31" s="197">
        <v>2</v>
      </c>
      <c r="R31" s="188">
        <v>0</v>
      </c>
      <c r="S31" s="191">
        <v>20170401</v>
      </c>
      <c r="T31" s="191">
        <v>20170630</v>
      </c>
      <c r="U31" s="201">
        <v>153432.06</v>
      </c>
      <c r="V31" s="199">
        <v>0</v>
      </c>
    </row>
    <row r="32" spans="2:22" x14ac:dyDescent="0.25">
      <c r="B32" s="186" t="s">
        <v>348</v>
      </c>
      <c r="C32" s="187" t="s">
        <v>688</v>
      </c>
      <c r="D32" s="200">
        <v>100</v>
      </c>
      <c r="E32" s="189" t="s">
        <v>394</v>
      </c>
      <c r="F32" s="189" t="s">
        <v>395</v>
      </c>
      <c r="G32" s="190" t="s">
        <v>707</v>
      </c>
      <c r="H32" s="191">
        <v>2314</v>
      </c>
      <c r="I32" s="192">
        <v>8</v>
      </c>
      <c r="J32" s="193">
        <v>1103</v>
      </c>
      <c r="K32" s="194">
        <v>1003</v>
      </c>
      <c r="L32" s="193">
        <v>5</v>
      </c>
      <c r="M32" s="193">
        <v>21</v>
      </c>
      <c r="N32" s="195" t="s">
        <v>862</v>
      </c>
      <c r="O32" s="196">
        <v>0</v>
      </c>
      <c r="P32" s="193">
        <v>11307</v>
      </c>
      <c r="Q32" s="197">
        <v>2</v>
      </c>
      <c r="R32" s="188">
        <v>0</v>
      </c>
      <c r="S32" s="191">
        <v>20170401</v>
      </c>
      <c r="T32" s="191">
        <v>20170630</v>
      </c>
      <c r="U32" s="201">
        <v>33439.870000000003</v>
      </c>
      <c r="V32" s="199">
        <v>0</v>
      </c>
    </row>
    <row r="33" spans="2:22" x14ac:dyDescent="0.25">
      <c r="B33" s="186" t="s">
        <v>348</v>
      </c>
      <c r="C33" s="187" t="s">
        <v>355</v>
      </c>
      <c r="D33" s="188">
        <v>120</v>
      </c>
      <c r="E33" s="189" t="s">
        <v>396</v>
      </c>
      <c r="F33" s="189" t="s">
        <v>397</v>
      </c>
      <c r="G33" s="190" t="s">
        <v>708</v>
      </c>
      <c r="H33" s="191">
        <v>2314</v>
      </c>
      <c r="I33" s="192">
        <v>8</v>
      </c>
      <c r="J33" s="193">
        <v>1103</v>
      </c>
      <c r="K33" s="194">
        <v>1003</v>
      </c>
      <c r="L33" s="193">
        <v>5</v>
      </c>
      <c r="M33" s="193">
        <v>21</v>
      </c>
      <c r="N33" s="195" t="s">
        <v>854</v>
      </c>
      <c r="O33" s="196">
        <v>0</v>
      </c>
      <c r="P33" s="193">
        <v>13799</v>
      </c>
      <c r="Q33" s="197">
        <v>2</v>
      </c>
      <c r="R33" s="188">
        <v>0</v>
      </c>
      <c r="S33" s="191">
        <v>20170401</v>
      </c>
      <c r="T33" s="191">
        <v>20170630</v>
      </c>
      <c r="U33" s="201">
        <v>31609.560000000005</v>
      </c>
      <c r="V33" s="199">
        <v>0</v>
      </c>
    </row>
    <row r="34" spans="2:22" x14ac:dyDescent="0.25">
      <c r="B34" s="186" t="s">
        <v>348</v>
      </c>
      <c r="C34" s="187" t="s">
        <v>688</v>
      </c>
      <c r="D34" s="200">
        <v>100</v>
      </c>
      <c r="E34" s="189" t="s">
        <v>398</v>
      </c>
      <c r="F34" s="189" t="s">
        <v>399</v>
      </c>
      <c r="G34" s="190" t="s">
        <v>709</v>
      </c>
      <c r="H34" s="191">
        <v>2314</v>
      </c>
      <c r="I34" s="192">
        <v>8</v>
      </c>
      <c r="J34" s="193">
        <v>1103</v>
      </c>
      <c r="K34" s="194">
        <v>1003</v>
      </c>
      <c r="L34" s="193">
        <v>5</v>
      </c>
      <c r="M34" s="193">
        <v>21</v>
      </c>
      <c r="N34" s="195" t="s">
        <v>863</v>
      </c>
      <c r="O34" s="196">
        <v>0</v>
      </c>
      <c r="P34" s="193">
        <v>3308</v>
      </c>
      <c r="Q34" s="197">
        <v>2</v>
      </c>
      <c r="R34" s="188">
        <v>0</v>
      </c>
      <c r="S34" s="191">
        <v>20170401</v>
      </c>
      <c r="T34" s="191">
        <v>20170630</v>
      </c>
      <c r="U34" s="201">
        <v>19769.73</v>
      </c>
      <c r="V34" s="199">
        <v>0</v>
      </c>
    </row>
    <row r="35" spans="2:22" x14ac:dyDescent="0.25">
      <c r="B35" s="186" t="s">
        <v>348</v>
      </c>
      <c r="C35" s="187" t="s">
        <v>687</v>
      </c>
      <c r="D35" s="188">
        <v>120</v>
      </c>
      <c r="E35" s="189" t="s">
        <v>400</v>
      </c>
      <c r="F35" s="189" t="s">
        <v>401</v>
      </c>
      <c r="G35" s="190" t="s">
        <v>710</v>
      </c>
      <c r="H35" s="191">
        <v>2314</v>
      </c>
      <c r="I35" s="192">
        <v>8</v>
      </c>
      <c r="J35" s="193">
        <v>1103</v>
      </c>
      <c r="K35" s="194">
        <v>1003</v>
      </c>
      <c r="L35" s="193">
        <v>5</v>
      </c>
      <c r="M35" s="193">
        <v>21</v>
      </c>
      <c r="N35" s="195" t="s">
        <v>864</v>
      </c>
      <c r="O35" s="196">
        <v>0</v>
      </c>
      <c r="P35" s="193">
        <v>12506</v>
      </c>
      <c r="Q35" s="197">
        <v>2</v>
      </c>
      <c r="R35" s="188">
        <v>0</v>
      </c>
      <c r="S35" s="191">
        <v>20170401</v>
      </c>
      <c r="T35" s="191">
        <v>20170630</v>
      </c>
      <c r="U35" s="201">
        <v>60605.88</v>
      </c>
      <c r="V35" s="199">
        <v>0</v>
      </c>
    </row>
    <row r="36" spans="2:22" x14ac:dyDescent="0.25">
      <c r="B36" s="186" t="s">
        <v>348</v>
      </c>
      <c r="C36" s="187" t="s">
        <v>689</v>
      </c>
      <c r="D36" s="200">
        <v>200</v>
      </c>
      <c r="E36" s="189" t="s">
        <v>402</v>
      </c>
      <c r="F36" s="189" t="s">
        <v>403</v>
      </c>
      <c r="G36" s="190" t="s">
        <v>711</v>
      </c>
      <c r="H36" s="191">
        <v>2314</v>
      </c>
      <c r="I36" s="192">
        <v>8</v>
      </c>
      <c r="J36" s="193">
        <v>1103</v>
      </c>
      <c r="K36" s="194">
        <v>1003</v>
      </c>
      <c r="L36" s="193">
        <v>5</v>
      </c>
      <c r="M36" s="193">
        <v>21</v>
      </c>
      <c r="N36" s="195" t="s">
        <v>857</v>
      </c>
      <c r="O36" s="196">
        <v>0</v>
      </c>
      <c r="P36" s="193">
        <v>9274</v>
      </c>
      <c r="Q36" s="197">
        <v>2</v>
      </c>
      <c r="R36" s="188">
        <v>0</v>
      </c>
      <c r="S36" s="191">
        <v>20170401</v>
      </c>
      <c r="T36" s="191">
        <v>20170630</v>
      </c>
      <c r="U36" s="201">
        <v>17883.309999999998</v>
      </c>
      <c r="V36" s="199">
        <v>0</v>
      </c>
    </row>
    <row r="37" spans="2:22" x14ac:dyDescent="0.25">
      <c r="B37" s="186" t="s">
        <v>348</v>
      </c>
      <c r="C37" s="187" t="s">
        <v>687</v>
      </c>
      <c r="D37" s="188">
        <v>120</v>
      </c>
      <c r="E37" s="189" t="s">
        <v>404</v>
      </c>
      <c r="F37" s="189" t="s">
        <v>405</v>
      </c>
      <c r="G37" s="190" t="s">
        <v>712</v>
      </c>
      <c r="H37" s="191">
        <v>2314</v>
      </c>
      <c r="I37" s="192">
        <v>8</v>
      </c>
      <c r="J37" s="193">
        <v>1103</v>
      </c>
      <c r="K37" s="194">
        <v>1003</v>
      </c>
      <c r="L37" s="193">
        <v>5</v>
      </c>
      <c r="M37" s="193">
        <v>21</v>
      </c>
      <c r="N37" s="195" t="s">
        <v>854</v>
      </c>
      <c r="O37" s="196">
        <v>0</v>
      </c>
      <c r="P37" s="193">
        <v>11178</v>
      </c>
      <c r="Q37" s="197">
        <v>2</v>
      </c>
      <c r="R37" s="188">
        <v>0</v>
      </c>
      <c r="S37" s="191">
        <v>20170401</v>
      </c>
      <c r="T37" s="191">
        <v>20170630</v>
      </c>
      <c r="U37" s="201">
        <v>43025.120000000003</v>
      </c>
      <c r="V37" s="199">
        <v>0</v>
      </c>
    </row>
    <row r="38" spans="2:22" x14ac:dyDescent="0.25">
      <c r="B38" s="186" t="s">
        <v>348</v>
      </c>
      <c r="C38" s="187" t="s">
        <v>355</v>
      </c>
      <c r="D38" s="200">
        <v>120</v>
      </c>
      <c r="E38" s="189" t="s">
        <v>406</v>
      </c>
      <c r="F38" s="189" t="s">
        <v>407</v>
      </c>
      <c r="G38" s="190" t="s">
        <v>713</v>
      </c>
      <c r="H38" s="191">
        <v>2314</v>
      </c>
      <c r="I38" s="192">
        <v>8</v>
      </c>
      <c r="J38" s="193">
        <v>1103</v>
      </c>
      <c r="K38" s="194">
        <v>1003</v>
      </c>
      <c r="L38" s="193">
        <v>5</v>
      </c>
      <c r="M38" s="193">
        <v>21</v>
      </c>
      <c r="N38" s="195" t="s">
        <v>854</v>
      </c>
      <c r="O38" s="196">
        <v>0</v>
      </c>
      <c r="P38" s="193">
        <v>13128</v>
      </c>
      <c r="Q38" s="197">
        <v>2</v>
      </c>
      <c r="R38" s="188">
        <v>0</v>
      </c>
      <c r="S38" s="191">
        <v>20170401</v>
      </c>
      <c r="T38" s="191">
        <v>20170630</v>
      </c>
      <c r="U38" s="201">
        <v>82344.67</v>
      </c>
      <c r="V38" s="199">
        <v>0</v>
      </c>
    </row>
    <row r="39" spans="2:22" x14ac:dyDescent="0.25">
      <c r="B39" s="186" t="s">
        <v>348</v>
      </c>
      <c r="C39" s="187" t="s">
        <v>355</v>
      </c>
      <c r="D39" s="188">
        <v>120</v>
      </c>
      <c r="E39" s="189" t="s">
        <v>408</v>
      </c>
      <c r="F39" s="189" t="s">
        <v>409</v>
      </c>
      <c r="G39" s="190" t="s">
        <v>714</v>
      </c>
      <c r="H39" s="191">
        <v>2314</v>
      </c>
      <c r="I39" s="192">
        <v>8</v>
      </c>
      <c r="J39" s="193">
        <v>1103</v>
      </c>
      <c r="K39" s="194">
        <v>1003</v>
      </c>
      <c r="L39" s="193">
        <v>5</v>
      </c>
      <c r="M39" s="193">
        <v>21</v>
      </c>
      <c r="N39" s="195" t="s">
        <v>854</v>
      </c>
      <c r="O39" s="196">
        <v>0</v>
      </c>
      <c r="P39" s="193">
        <v>13129</v>
      </c>
      <c r="Q39" s="197">
        <v>2</v>
      </c>
      <c r="R39" s="188">
        <v>0</v>
      </c>
      <c r="S39" s="191">
        <v>20170401</v>
      </c>
      <c r="T39" s="191">
        <v>20170630</v>
      </c>
      <c r="U39" s="201">
        <v>67801.03</v>
      </c>
      <c r="V39" s="199">
        <v>0</v>
      </c>
    </row>
    <row r="40" spans="2:22" x14ac:dyDescent="0.25">
      <c r="B40" s="186" t="s">
        <v>348</v>
      </c>
      <c r="C40" s="187" t="s">
        <v>689</v>
      </c>
      <c r="D40" s="200">
        <v>120</v>
      </c>
      <c r="E40" s="189" t="s">
        <v>410</v>
      </c>
      <c r="F40" s="189" t="s">
        <v>411</v>
      </c>
      <c r="G40" s="190" t="s">
        <v>715</v>
      </c>
      <c r="H40" s="191">
        <v>2314</v>
      </c>
      <c r="I40" s="192">
        <v>8</v>
      </c>
      <c r="J40" s="193">
        <v>1103</v>
      </c>
      <c r="K40" s="194">
        <v>1003</v>
      </c>
      <c r="L40" s="193">
        <v>5</v>
      </c>
      <c r="M40" s="193">
        <v>21</v>
      </c>
      <c r="N40" s="195" t="s">
        <v>865</v>
      </c>
      <c r="O40" s="196">
        <v>0</v>
      </c>
      <c r="P40" s="193">
        <v>12706</v>
      </c>
      <c r="Q40" s="197">
        <v>2</v>
      </c>
      <c r="R40" s="188">
        <v>0</v>
      </c>
      <c r="S40" s="191">
        <v>20170401</v>
      </c>
      <c r="T40" s="191">
        <v>20170630</v>
      </c>
      <c r="U40" s="201">
        <v>52977.060000000005</v>
      </c>
      <c r="V40" s="199">
        <v>0</v>
      </c>
    </row>
    <row r="41" spans="2:22" x14ac:dyDescent="0.25">
      <c r="B41" s="186" t="s">
        <v>348</v>
      </c>
      <c r="C41" s="187" t="s">
        <v>690</v>
      </c>
      <c r="D41" s="188">
        <v>200</v>
      </c>
      <c r="E41" s="189" t="s">
        <v>412</v>
      </c>
      <c r="F41" s="189" t="s">
        <v>413</v>
      </c>
      <c r="G41" s="190" t="s">
        <v>716</v>
      </c>
      <c r="H41" s="191">
        <v>2314</v>
      </c>
      <c r="I41" s="192">
        <v>8</v>
      </c>
      <c r="J41" s="193">
        <v>1103</v>
      </c>
      <c r="K41" s="194">
        <v>1003</v>
      </c>
      <c r="L41" s="193">
        <v>5</v>
      </c>
      <c r="M41" s="193">
        <v>21</v>
      </c>
      <c r="N41" s="195" t="s">
        <v>856</v>
      </c>
      <c r="O41" s="196">
        <v>0</v>
      </c>
      <c r="P41" s="193">
        <v>14656</v>
      </c>
      <c r="Q41" s="197">
        <v>2</v>
      </c>
      <c r="R41" s="188">
        <v>0</v>
      </c>
      <c r="S41" s="191">
        <v>20170401</v>
      </c>
      <c r="T41" s="191">
        <v>20170630</v>
      </c>
      <c r="U41" s="201">
        <v>52151.850000000006</v>
      </c>
      <c r="V41" s="199">
        <v>0</v>
      </c>
    </row>
    <row r="42" spans="2:22" x14ac:dyDescent="0.25">
      <c r="B42" s="186" t="s">
        <v>348</v>
      </c>
      <c r="C42" s="187" t="s">
        <v>355</v>
      </c>
      <c r="D42" s="200">
        <v>120</v>
      </c>
      <c r="E42" s="189" t="s">
        <v>414</v>
      </c>
      <c r="F42" s="189" t="s">
        <v>415</v>
      </c>
      <c r="G42" s="190" t="s">
        <v>717</v>
      </c>
      <c r="H42" s="191">
        <v>2314</v>
      </c>
      <c r="I42" s="192">
        <v>8</v>
      </c>
      <c r="J42" s="193">
        <v>1103</v>
      </c>
      <c r="K42" s="194">
        <v>1003</v>
      </c>
      <c r="L42" s="193">
        <v>5</v>
      </c>
      <c r="M42" s="193">
        <v>21</v>
      </c>
      <c r="N42" s="195" t="s">
        <v>853</v>
      </c>
      <c r="O42" s="196">
        <v>0</v>
      </c>
      <c r="P42" s="193">
        <v>3271</v>
      </c>
      <c r="Q42" s="197">
        <v>2</v>
      </c>
      <c r="R42" s="188">
        <v>0</v>
      </c>
      <c r="S42" s="191">
        <v>20170401</v>
      </c>
      <c r="T42" s="191">
        <v>20170630</v>
      </c>
      <c r="U42" s="201">
        <v>35809.659999999996</v>
      </c>
      <c r="V42" s="199">
        <v>0</v>
      </c>
    </row>
    <row r="43" spans="2:22" x14ac:dyDescent="0.25">
      <c r="B43" s="186" t="s">
        <v>348</v>
      </c>
      <c r="C43" s="187" t="s">
        <v>688</v>
      </c>
      <c r="D43" s="188">
        <v>120</v>
      </c>
      <c r="E43" s="189" t="s">
        <v>416</v>
      </c>
      <c r="F43" s="189" t="s">
        <v>417</v>
      </c>
      <c r="G43" s="190" t="s">
        <v>718</v>
      </c>
      <c r="H43" s="191">
        <v>2314</v>
      </c>
      <c r="I43" s="192">
        <v>8</v>
      </c>
      <c r="J43" s="193">
        <v>1103</v>
      </c>
      <c r="K43" s="194">
        <v>1003</v>
      </c>
      <c r="L43" s="193">
        <v>5</v>
      </c>
      <c r="M43" s="193">
        <v>21</v>
      </c>
      <c r="N43" s="195" t="s">
        <v>854</v>
      </c>
      <c r="O43" s="196">
        <v>0</v>
      </c>
      <c r="P43" s="193">
        <v>13854</v>
      </c>
      <c r="Q43" s="197">
        <v>2</v>
      </c>
      <c r="R43" s="188">
        <v>0</v>
      </c>
      <c r="S43" s="191">
        <v>20170401</v>
      </c>
      <c r="T43" s="191">
        <v>20170630</v>
      </c>
      <c r="U43" s="201">
        <v>77636.2</v>
      </c>
      <c r="V43" s="199">
        <v>0</v>
      </c>
    </row>
    <row r="44" spans="2:22" x14ac:dyDescent="0.25">
      <c r="B44" s="186" t="s">
        <v>348</v>
      </c>
      <c r="C44" s="187" t="s">
        <v>686</v>
      </c>
      <c r="D44" s="200">
        <v>120</v>
      </c>
      <c r="E44" s="189" t="s">
        <v>418</v>
      </c>
      <c r="F44" s="189" t="s">
        <v>419</v>
      </c>
      <c r="G44" s="190" t="s">
        <v>719</v>
      </c>
      <c r="H44" s="191">
        <v>2314</v>
      </c>
      <c r="I44" s="192">
        <v>8</v>
      </c>
      <c r="J44" s="193">
        <v>1103</v>
      </c>
      <c r="K44" s="194">
        <v>1003</v>
      </c>
      <c r="L44" s="193">
        <v>5</v>
      </c>
      <c r="M44" s="193">
        <v>21</v>
      </c>
      <c r="N44" s="195" t="s">
        <v>856</v>
      </c>
      <c r="O44" s="196">
        <v>0</v>
      </c>
      <c r="P44" s="193">
        <v>12813</v>
      </c>
      <c r="Q44" s="197">
        <v>2</v>
      </c>
      <c r="R44" s="188">
        <v>0</v>
      </c>
      <c r="S44" s="191">
        <v>20170401</v>
      </c>
      <c r="T44" s="191">
        <v>20170630</v>
      </c>
      <c r="U44" s="201">
        <v>55432.21</v>
      </c>
      <c r="V44" s="199">
        <v>0</v>
      </c>
    </row>
    <row r="45" spans="2:22" x14ac:dyDescent="0.25">
      <c r="B45" s="186" t="s">
        <v>348</v>
      </c>
      <c r="C45" s="187" t="s">
        <v>355</v>
      </c>
      <c r="D45" s="188">
        <v>120</v>
      </c>
      <c r="E45" s="189" t="s">
        <v>420</v>
      </c>
      <c r="F45" s="189" t="s">
        <v>421</v>
      </c>
      <c r="G45" s="190" t="s">
        <v>720</v>
      </c>
      <c r="H45" s="191">
        <v>2314</v>
      </c>
      <c r="I45" s="192">
        <v>8</v>
      </c>
      <c r="J45" s="193">
        <v>1103</v>
      </c>
      <c r="K45" s="194">
        <v>1003</v>
      </c>
      <c r="L45" s="193">
        <v>5</v>
      </c>
      <c r="M45" s="193">
        <v>21</v>
      </c>
      <c r="N45" s="195" t="s">
        <v>353</v>
      </c>
      <c r="O45" s="196">
        <v>0</v>
      </c>
      <c r="P45" s="193">
        <v>3240</v>
      </c>
      <c r="Q45" s="197">
        <v>2</v>
      </c>
      <c r="R45" s="188">
        <v>0</v>
      </c>
      <c r="S45" s="191">
        <v>20170401</v>
      </c>
      <c r="T45" s="191">
        <v>20170630</v>
      </c>
      <c r="U45" s="201">
        <v>24137.33</v>
      </c>
      <c r="V45" s="199">
        <v>0</v>
      </c>
    </row>
    <row r="46" spans="2:22" x14ac:dyDescent="0.25">
      <c r="B46" s="186" t="s">
        <v>348</v>
      </c>
      <c r="C46" s="187" t="s">
        <v>355</v>
      </c>
      <c r="D46" s="200">
        <v>120</v>
      </c>
      <c r="E46" s="189" t="s">
        <v>422</v>
      </c>
      <c r="F46" s="189" t="s">
        <v>423</v>
      </c>
      <c r="G46" s="190" t="s">
        <v>721</v>
      </c>
      <c r="H46" s="191">
        <v>2314</v>
      </c>
      <c r="I46" s="192">
        <v>8</v>
      </c>
      <c r="J46" s="193">
        <v>1103</v>
      </c>
      <c r="K46" s="194">
        <v>1003</v>
      </c>
      <c r="L46" s="193">
        <v>5</v>
      </c>
      <c r="M46" s="193">
        <v>21</v>
      </c>
      <c r="N46" s="195" t="s">
        <v>854</v>
      </c>
      <c r="O46" s="196">
        <v>0</v>
      </c>
      <c r="P46" s="193">
        <v>13130</v>
      </c>
      <c r="Q46" s="197">
        <v>2</v>
      </c>
      <c r="R46" s="188">
        <v>0</v>
      </c>
      <c r="S46" s="191">
        <v>20170401</v>
      </c>
      <c r="T46" s="191">
        <v>20170630</v>
      </c>
      <c r="U46" s="201">
        <v>50087.33</v>
      </c>
      <c r="V46" s="199">
        <v>0</v>
      </c>
    </row>
    <row r="47" spans="2:22" x14ac:dyDescent="0.25">
      <c r="B47" s="186" t="s">
        <v>348</v>
      </c>
      <c r="C47" s="187" t="s">
        <v>688</v>
      </c>
      <c r="D47" s="188">
        <v>200</v>
      </c>
      <c r="E47" s="189" t="s">
        <v>424</v>
      </c>
      <c r="F47" s="189" t="s">
        <v>425</v>
      </c>
      <c r="G47" s="190" t="s">
        <v>722</v>
      </c>
      <c r="H47" s="191">
        <v>2314</v>
      </c>
      <c r="I47" s="192">
        <v>8</v>
      </c>
      <c r="J47" s="193">
        <v>1103</v>
      </c>
      <c r="K47" s="194">
        <v>1003</v>
      </c>
      <c r="L47" s="193">
        <v>5</v>
      </c>
      <c r="M47" s="193">
        <v>21</v>
      </c>
      <c r="N47" s="195" t="s">
        <v>866</v>
      </c>
      <c r="O47" s="196">
        <v>0</v>
      </c>
      <c r="P47" s="193">
        <v>3322</v>
      </c>
      <c r="Q47" s="197">
        <v>2</v>
      </c>
      <c r="R47" s="188">
        <v>0</v>
      </c>
      <c r="S47" s="191">
        <v>20170401</v>
      </c>
      <c r="T47" s="191">
        <v>20170630</v>
      </c>
      <c r="U47" s="201">
        <v>19830.87</v>
      </c>
      <c r="V47" s="199">
        <v>0</v>
      </c>
    </row>
    <row r="48" spans="2:22" x14ac:dyDescent="0.25">
      <c r="B48" s="186" t="s">
        <v>348</v>
      </c>
      <c r="C48" s="187" t="s">
        <v>690</v>
      </c>
      <c r="D48" s="200">
        <v>200</v>
      </c>
      <c r="E48" s="189" t="s">
        <v>426</v>
      </c>
      <c r="F48" s="189" t="s">
        <v>427</v>
      </c>
      <c r="G48" s="190" t="s">
        <v>723</v>
      </c>
      <c r="H48" s="191">
        <v>2314</v>
      </c>
      <c r="I48" s="192">
        <v>8</v>
      </c>
      <c r="J48" s="193">
        <v>1103</v>
      </c>
      <c r="K48" s="194">
        <v>1003</v>
      </c>
      <c r="L48" s="193">
        <v>5</v>
      </c>
      <c r="M48" s="193">
        <v>21</v>
      </c>
      <c r="N48" s="195" t="s">
        <v>859</v>
      </c>
      <c r="O48" s="196">
        <v>0</v>
      </c>
      <c r="P48" s="193">
        <v>8147</v>
      </c>
      <c r="Q48" s="197">
        <v>2</v>
      </c>
      <c r="R48" s="188">
        <v>0</v>
      </c>
      <c r="S48" s="191">
        <v>20170401</v>
      </c>
      <c r="T48" s="191">
        <v>20170630</v>
      </c>
      <c r="U48" s="201">
        <v>16045.189999999999</v>
      </c>
      <c r="V48" s="199">
        <v>0</v>
      </c>
    </row>
    <row r="49" spans="2:22" x14ac:dyDescent="0.25">
      <c r="B49" s="186" t="s">
        <v>348</v>
      </c>
      <c r="C49" s="187" t="s">
        <v>689</v>
      </c>
      <c r="D49" s="188">
        <v>100</v>
      </c>
      <c r="E49" s="189" t="s">
        <v>428</v>
      </c>
      <c r="F49" s="189" t="s">
        <v>429</v>
      </c>
      <c r="G49" s="190" t="s">
        <v>724</v>
      </c>
      <c r="H49" s="191">
        <v>2314</v>
      </c>
      <c r="I49" s="192">
        <v>8</v>
      </c>
      <c r="J49" s="193">
        <v>1103</v>
      </c>
      <c r="K49" s="194">
        <v>1003</v>
      </c>
      <c r="L49" s="193">
        <v>5</v>
      </c>
      <c r="M49" s="193">
        <v>21</v>
      </c>
      <c r="N49" s="195" t="s">
        <v>353</v>
      </c>
      <c r="O49" s="196">
        <v>0</v>
      </c>
      <c r="P49" s="193">
        <v>9234</v>
      </c>
      <c r="Q49" s="197">
        <v>2</v>
      </c>
      <c r="R49" s="188">
        <v>0</v>
      </c>
      <c r="S49" s="191">
        <v>20170401</v>
      </c>
      <c r="T49" s="191">
        <v>20170630</v>
      </c>
      <c r="U49" s="201">
        <v>34044.15</v>
      </c>
      <c r="V49" s="199">
        <v>0</v>
      </c>
    </row>
    <row r="50" spans="2:22" x14ac:dyDescent="0.25">
      <c r="B50" s="186" t="s">
        <v>348</v>
      </c>
      <c r="C50" s="187" t="s">
        <v>688</v>
      </c>
      <c r="D50" s="200">
        <v>100</v>
      </c>
      <c r="E50" s="189" t="s">
        <v>430</v>
      </c>
      <c r="F50" s="189" t="s">
        <v>431</v>
      </c>
      <c r="G50" s="190" t="s">
        <v>725</v>
      </c>
      <c r="H50" s="191">
        <v>2314</v>
      </c>
      <c r="I50" s="192">
        <v>8</v>
      </c>
      <c r="J50" s="193">
        <v>1103</v>
      </c>
      <c r="K50" s="194">
        <v>1003</v>
      </c>
      <c r="L50" s="193">
        <v>5</v>
      </c>
      <c r="M50" s="193">
        <v>21</v>
      </c>
      <c r="N50" s="195" t="s">
        <v>859</v>
      </c>
      <c r="O50" s="196">
        <v>0</v>
      </c>
      <c r="P50" s="193">
        <v>3306</v>
      </c>
      <c r="Q50" s="197">
        <v>2</v>
      </c>
      <c r="R50" s="188">
        <v>0</v>
      </c>
      <c r="S50" s="191">
        <v>20170401</v>
      </c>
      <c r="T50" s="191">
        <v>20170630</v>
      </c>
      <c r="U50" s="201">
        <v>19800.940000000002</v>
      </c>
      <c r="V50" s="199">
        <v>0</v>
      </c>
    </row>
    <row r="51" spans="2:22" x14ac:dyDescent="0.25">
      <c r="B51" s="186" t="s">
        <v>348</v>
      </c>
      <c r="C51" s="187" t="s">
        <v>689</v>
      </c>
      <c r="D51" s="188">
        <v>200</v>
      </c>
      <c r="E51" s="189" t="s">
        <v>432</v>
      </c>
      <c r="F51" s="189" t="s">
        <v>433</v>
      </c>
      <c r="G51" s="190" t="s">
        <v>726</v>
      </c>
      <c r="H51" s="191">
        <v>2314</v>
      </c>
      <c r="I51" s="192">
        <v>8</v>
      </c>
      <c r="J51" s="193">
        <v>1103</v>
      </c>
      <c r="K51" s="194">
        <v>1003</v>
      </c>
      <c r="L51" s="193">
        <v>5</v>
      </c>
      <c r="M51" s="193">
        <v>21</v>
      </c>
      <c r="N51" s="195" t="s">
        <v>859</v>
      </c>
      <c r="O51" s="196">
        <v>0</v>
      </c>
      <c r="P51" s="193">
        <v>9256</v>
      </c>
      <c r="Q51" s="197">
        <v>2</v>
      </c>
      <c r="R51" s="188">
        <v>0</v>
      </c>
      <c r="S51" s="191">
        <v>20170401</v>
      </c>
      <c r="T51" s="191">
        <v>20170630</v>
      </c>
      <c r="U51" s="201">
        <v>18063.12</v>
      </c>
      <c r="V51" s="199">
        <v>0</v>
      </c>
    </row>
    <row r="52" spans="2:22" x14ac:dyDescent="0.25">
      <c r="B52" s="186" t="s">
        <v>348</v>
      </c>
      <c r="C52" s="187" t="s">
        <v>689</v>
      </c>
      <c r="D52" s="200">
        <v>120</v>
      </c>
      <c r="E52" s="189" t="s">
        <v>434</v>
      </c>
      <c r="F52" s="189" t="s">
        <v>435</v>
      </c>
      <c r="G52" s="190" t="s">
        <v>727</v>
      </c>
      <c r="H52" s="191">
        <v>2314</v>
      </c>
      <c r="I52" s="192">
        <v>8</v>
      </c>
      <c r="J52" s="193">
        <v>1103</v>
      </c>
      <c r="K52" s="194">
        <v>1003</v>
      </c>
      <c r="L52" s="193">
        <v>5</v>
      </c>
      <c r="M52" s="193">
        <v>21</v>
      </c>
      <c r="N52" s="195" t="s">
        <v>853</v>
      </c>
      <c r="O52" s="196">
        <v>0</v>
      </c>
      <c r="P52" s="193">
        <v>9242</v>
      </c>
      <c r="Q52" s="197">
        <v>2</v>
      </c>
      <c r="R52" s="188">
        <v>0</v>
      </c>
      <c r="S52" s="191">
        <v>20170401</v>
      </c>
      <c r="T52" s="191">
        <v>20170630</v>
      </c>
      <c r="U52" s="201">
        <v>34918.699999999997</v>
      </c>
      <c r="V52" s="199">
        <v>0</v>
      </c>
    </row>
    <row r="53" spans="2:22" x14ac:dyDescent="0.25">
      <c r="B53" s="186" t="s">
        <v>348</v>
      </c>
      <c r="C53" s="187" t="s">
        <v>690</v>
      </c>
      <c r="D53" s="188">
        <v>100</v>
      </c>
      <c r="E53" s="189" t="s">
        <v>436</v>
      </c>
      <c r="F53" s="189" t="s">
        <v>437</v>
      </c>
      <c r="G53" s="190" t="s">
        <v>728</v>
      </c>
      <c r="H53" s="191">
        <v>2314</v>
      </c>
      <c r="I53" s="192">
        <v>8</v>
      </c>
      <c r="J53" s="193">
        <v>1103</v>
      </c>
      <c r="K53" s="194">
        <v>1003</v>
      </c>
      <c r="L53" s="193">
        <v>5</v>
      </c>
      <c r="M53" s="193">
        <v>21</v>
      </c>
      <c r="N53" s="195" t="s">
        <v>854</v>
      </c>
      <c r="O53" s="196">
        <v>0</v>
      </c>
      <c r="P53" s="193">
        <v>13127</v>
      </c>
      <c r="Q53" s="197">
        <v>2</v>
      </c>
      <c r="R53" s="188">
        <v>0</v>
      </c>
      <c r="S53" s="191">
        <v>20170401</v>
      </c>
      <c r="T53" s="191">
        <v>20170630</v>
      </c>
      <c r="U53" s="201">
        <v>78095.010000000009</v>
      </c>
      <c r="V53" s="199">
        <v>0</v>
      </c>
    </row>
    <row r="54" spans="2:22" x14ac:dyDescent="0.25">
      <c r="B54" s="186" t="s">
        <v>348</v>
      </c>
      <c r="C54" s="187" t="s">
        <v>355</v>
      </c>
      <c r="D54" s="200">
        <v>120</v>
      </c>
      <c r="E54" s="189" t="s">
        <v>438</v>
      </c>
      <c r="F54" s="189" t="s">
        <v>439</v>
      </c>
      <c r="G54" s="190" t="s">
        <v>729</v>
      </c>
      <c r="H54" s="191">
        <v>2314</v>
      </c>
      <c r="I54" s="192">
        <v>8</v>
      </c>
      <c r="J54" s="193">
        <v>1103</v>
      </c>
      <c r="K54" s="194">
        <v>1003</v>
      </c>
      <c r="L54" s="193">
        <v>5</v>
      </c>
      <c r="M54" s="193">
        <v>21</v>
      </c>
      <c r="N54" s="195" t="s">
        <v>854</v>
      </c>
      <c r="O54" s="196">
        <v>0</v>
      </c>
      <c r="P54" s="193">
        <v>13132</v>
      </c>
      <c r="Q54" s="197">
        <v>2</v>
      </c>
      <c r="R54" s="188">
        <v>0</v>
      </c>
      <c r="S54" s="191">
        <v>20170401</v>
      </c>
      <c r="T54" s="191">
        <v>20170630</v>
      </c>
      <c r="U54" s="201">
        <v>70839.87999999999</v>
      </c>
      <c r="V54" s="199">
        <v>0</v>
      </c>
    </row>
    <row r="55" spans="2:22" x14ac:dyDescent="0.25">
      <c r="B55" s="186" t="s">
        <v>348</v>
      </c>
      <c r="C55" s="187" t="s">
        <v>688</v>
      </c>
      <c r="D55" s="188">
        <v>100</v>
      </c>
      <c r="E55" s="189" t="s">
        <v>440</v>
      </c>
      <c r="F55" s="189" t="s">
        <v>441</v>
      </c>
      <c r="G55" s="190" t="s">
        <v>730</v>
      </c>
      <c r="H55" s="191">
        <v>2314</v>
      </c>
      <c r="I55" s="192">
        <v>8</v>
      </c>
      <c r="J55" s="193">
        <v>1103</v>
      </c>
      <c r="K55" s="194">
        <v>1003</v>
      </c>
      <c r="L55" s="193">
        <v>5</v>
      </c>
      <c r="M55" s="193">
        <v>21</v>
      </c>
      <c r="N55" s="195" t="s">
        <v>353</v>
      </c>
      <c r="O55" s="196">
        <v>0</v>
      </c>
      <c r="P55" s="193">
        <v>3297</v>
      </c>
      <c r="Q55" s="197">
        <v>2</v>
      </c>
      <c r="R55" s="188">
        <v>0</v>
      </c>
      <c r="S55" s="191">
        <v>20170401</v>
      </c>
      <c r="T55" s="191">
        <v>20170630</v>
      </c>
      <c r="U55" s="201">
        <v>13765.410000000002</v>
      </c>
      <c r="V55" s="199">
        <v>0</v>
      </c>
    </row>
    <row r="56" spans="2:22" x14ac:dyDescent="0.25">
      <c r="B56" s="186" t="s">
        <v>348</v>
      </c>
      <c r="C56" s="187" t="s">
        <v>689</v>
      </c>
      <c r="D56" s="200">
        <v>120</v>
      </c>
      <c r="E56" s="189" t="s">
        <v>442</v>
      </c>
      <c r="F56" s="189" t="s">
        <v>443</v>
      </c>
      <c r="G56" s="190" t="s">
        <v>731</v>
      </c>
      <c r="H56" s="191">
        <v>2314</v>
      </c>
      <c r="I56" s="192">
        <v>8</v>
      </c>
      <c r="J56" s="193">
        <v>1103</v>
      </c>
      <c r="K56" s="194">
        <v>1003</v>
      </c>
      <c r="L56" s="193">
        <v>5</v>
      </c>
      <c r="M56" s="193">
        <v>21</v>
      </c>
      <c r="N56" s="195" t="s">
        <v>854</v>
      </c>
      <c r="O56" s="196">
        <v>0</v>
      </c>
      <c r="P56" s="193">
        <v>14528</v>
      </c>
      <c r="Q56" s="197">
        <v>2</v>
      </c>
      <c r="R56" s="188">
        <v>0</v>
      </c>
      <c r="S56" s="191">
        <v>20170401</v>
      </c>
      <c r="T56" s="191">
        <v>20170630</v>
      </c>
      <c r="U56" s="201">
        <v>57391.54</v>
      </c>
      <c r="V56" s="199">
        <v>0</v>
      </c>
    </row>
    <row r="57" spans="2:22" x14ac:dyDescent="0.25">
      <c r="B57" s="186" t="s">
        <v>348</v>
      </c>
      <c r="C57" s="187" t="s">
        <v>687</v>
      </c>
      <c r="D57" s="188">
        <v>120</v>
      </c>
      <c r="E57" s="189" t="s">
        <v>444</v>
      </c>
      <c r="F57" s="189" t="s">
        <v>445</v>
      </c>
      <c r="G57" s="190" t="s">
        <v>732</v>
      </c>
      <c r="H57" s="191">
        <v>2314</v>
      </c>
      <c r="I57" s="192">
        <v>8</v>
      </c>
      <c r="J57" s="193">
        <v>1103</v>
      </c>
      <c r="K57" s="194">
        <v>1003</v>
      </c>
      <c r="L57" s="193">
        <v>5</v>
      </c>
      <c r="M57" s="193">
        <v>21</v>
      </c>
      <c r="N57" s="195" t="s">
        <v>854</v>
      </c>
      <c r="O57" s="196">
        <v>0</v>
      </c>
      <c r="P57" s="193">
        <v>13798</v>
      </c>
      <c r="Q57" s="197">
        <v>2</v>
      </c>
      <c r="R57" s="188">
        <v>0</v>
      </c>
      <c r="S57" s="191">
        <v>20170401</v>
      </c>
      <c r="T57" s="191">
        <v>20170630</v>
      </c>
      <c r="U57" s="201">
        <v>53305.249999999993</v>
      </c>
      <c r="V57" s="199">
        <v>0</v>
      </c>
    </row>
    <row r="58" spans="2:22" x14ac:dyDescent="0.25">
      <c r="B58" s="186" t="s">
        <v>348</v>
      </c>
      <c r="C58" s="187" t="s">
        <v>355</v>
      </c>
      <c r="D58" s="200">
        <v>100</v>
      </c>
      <c r="E58" s="189" t="s">
        <v>446</v>
      </c>
      <c r="F58" s="189" t="s">
        <v>447</v>
      </c>
      <c r="G58" s="190" t="s">
        <v>733</v>
      </c>
      <c r="H58" s="191">
        <v>2314</v>
      </c>
      <c r="I58" s="192">
        <v>8</v>
      </c>
      <c r="J58" s="193">
        <v>1103</v>
      </c>
      <c r="K58" s="194">
        <v>1003</v>
      </c>
      <c r="L58" s="193">
        <v>5</v>
      </c>
      <c r="M58" s="193">
        <v>21</v>
      </c>
      <c r="N58" s="195" t="s">
        <v>858</v>
      </c>
      <c r="O58" s="196">
        <v>0</v>
      </c>
      <c r="P58" s="193">
        <v>3253</v>
      </c>
      <c r="Q58" s="197">
        <v>2</v>
      </c>
      <c r="R58" s="188">
        <v>0</v>
      </c>
      <c r="S58" s="191">
        <v>20170401</v>
      </c>
      <c r="T58" s="191">
        <v>20170630</v>
      </c>
      <c r="U58" s="201">
        <v>16013.319999999998</v>
      </c>
      <c r="V58" s="199">
        <v>0</v>
      </c>
    </row>
    <row r="59" spans="2:22" x14ac:dyDescent="0.25">
      <c r="B59" s="186" t="s">
        <v>348</v>
      </c>
      <c r="C59" s="187" t="s">
        <v>690</v>
      </c>
      <c r="D59" s="188">
        <v>100</v>
      </c>
      <c r="E59" s="189" t="s">
        <v>448</v>
      </c>
      <c r="F59" s="189" t="s">
        <v>449</v>
      </c>
      <c r="G59" s="190" t="s">
        <v>734</v>
      </c>
      <c r="H59" s="191">
        <v>2314</v>
      </c>
      <c r="I59" s="192">
        <v>8</v>
      </c>
      <c r="J59" s="193">
        <v>1103</v>
      </c>
      <c r="K59" s="194">
        <v>1003</v>
      </c>
      <c r="L59" s="193">
        <v>5</v>
      </c>
      <c r="M59" s="193">
        <v>21</v>
      </c>
      <c r="N59" s="195" t="s">
        <v>863</v>
      </c>
      <c r="O59" s="196">
        <v>0</v>
      </c>
      <c r="P59" s="193">
        <v>361</v>
      </c>
      <c r="Q59" s="197">
        <v>2</v>
      </c>
      <c r="R59" s="188">
        <v>0</v>
      </c>
      <c r="S59" s="191">
        <v>20170401</v>
      </c>
      <c r="T59" s="191">
        <v>20170630</v>
      </c>
      <c r="U59" s="201">
        <v>11266.92</v>
      </c>
      <c r="V59" s="199">
        <v>0</v>
      </c>
    </row>
    <row r="60" spans="2:22" x14ac:dyDescent="0.25">
      <c r="B60" s="186" t="s">
        <v>348</v>
      </c>
      <c r="C60" s="187" t="s">
        <v>355</v>
      </c>
      <c r="D60" s="200">
        <v>120</v>
      </c>
      <c r="E60" s="189" t="s">
        <v>450</v>
      </c>
      <c r="F60" s="189" t="s">
        <v>451</v>
      </c>
      <c r="G60" s="190" t="s">
        <v>735</v>
      </c>
      <c r="H60" s="191">
        <v>2314</v>
      </c>
      <c r="I60" s="192">
        <v>8</v>
      </c>
      <c r="J60" s="193">
        <v>1103</v>
      </c>
      <c r="K60" s="194">
        <v>1003</v>
      </c>
      <c r="L60" s="193">
        <v>5</v>
      </c>
      <c r="M60" s="193">
        <v>21</v>
      </c>
      <c r="N60" s="195" t="s">
        <v>853</v>
      </c>
      <c r="O60" s="196">
        <v>0</v>
      </c>
      <c r="P60" s="193">
        <v>3260</v>
      </c>
      <c r="Q60" s="197">
        <v>2</v>
      </c>
      <c r="R60" s="188">
        <v>0</v>
      </c>
      <c r="S60" s="191">
        <v>20170401</v>
      </c>
      <c r="T60" s="191">
        <v>20170630</v>
      </c>
      <c r="U60" s="201">
        <v>45947.020000000004</v>
      </c>
      <c r="V60" s="199">
        <v>0</v>
      </c>
    </row>
    <row r="61" spans="2:22" x14ac:dyDescent="0.25">
      <c r="B61" s="186" t="s">
        <v>348</v>
      </c>
      <c r="C61" s="187" t="s">
        <v>355</v>
      </c>
      <c r="D61" s="188">
        <v>100</v>
      </c>
      <c r="E61" s="189" t="s">
        <v>452</v>
      </c>
      <c r="F61" s="189" t="s">
        <v>453</v>
      </c>
      <c r="G61" s="190" t="s">
        <v>736</v>
      </c>
      <c r="H61" s="191">
        <v>2314</v>
      </c>
      <c r="I61" s="192">
        <v>8</v>
      </c>
      <c r="J61" s="193">
        <v>1103</v>
      </c>
      <c r="K61" s="194">
        <v>1003</v>
      </c>
      <c r="L61" s="193">
        <v>5</v>
      </c>
      <c r="M61" s="193">
        <v>21</v>
      </c>
      <c r="N61" s="195" t="s">
        <v>859</v>
      </c>
      <c r="O61" s="196">
        <v>0</v>
      </c>
      <c r="P61" s="193">
        <v>3261</v>
      </c>
      <c r="Q61" s="197">
        <v>2</v>
      </c>
      <c r="R61" s="188">
        <v>0</v>
      </c>
      <c r="S61" s="191">
        <v>20170401</v>
      </c>
      <c r="T61" s="191">
        <v>20170630</v>
      </c>
      <c r="U61" s="201">
        <v>29018.39</v>
      </c>
      <c r="V61" s="199">
        <v>0</v>
      </c>
    </row>
    <row r="62" spans="2:22" x14ac:dyDescent="0.25">
      <c r="B62" s="186" t="s">
        <v>348</v>
      </c>
      <c r="C62" s="187" t="s">
        <v>688</v>
      </c>
      <c r="D62" s="200">
        <v>100</v>
      </c>
      <c r="E62" s="189" t="s">
        <v>454</v>
      </c>
      <c r="F62" s="189" t="s">
        <v>455</v>
      </c>
      <c r="G62" s="190" t="s">
        <v>737</v>
      </c>
      <c r="H62" s="191">
        <v>2314</v>
      </c>
      <c r="I62" s="192">
        <v>8</v>
      </c>
      <c r="J62" s="193">
        <v>1103</v>
      </c>
      <c r="K62" s="194">
        <v>1003</v>
      </c>
      <c r="L62" s="193">
        <v>5</v>
      </c>
      <c r="M62" s="193">
        <v>21</v>
      </c>
      <c r="N62" s="195" t="s">
        <v>867</v>
      </c>
      <c r="O62" s="196">
        <v>0</v>
      </c>
      <c r="P62" s="193">
        <v>5627</v>
      </c>
      <c r="Q62" s="197">
        <v>2</v>
      </c>
      <c r="R62" s="188">
        <v>0</v>
      </c>
      <c r="S62" s="191">
        <v>20170401</v>
      </c>
      <c r="T62" s="191">
        <v>20170630</v>
      </c>
      <c r="U62" s="201">
        <v>7517.07</v>
      </c>
      <c r="V62" s="199">
        <v>0</v>
      </c>
    </row>
    <row r="63" spans="2:22" x14ac:dyDescent="0.25">
      <c r="B63" s="186" t="s">
        <v>348</v>
      </c>
      <c r="C63" s="187" t="s">
        <v>690</v>
      </c>
      <c r="D63" s="188">
        <v>200</v>
      </c>
      <c r="E63" s="189" t="s">
        <v>456</v>
      </c>
      <c r="F63" s="189" t="s">
        <v>457</v>
      </c>
      <c r="G63" s="190" t="s">
        <v>738</v>
      </c>
      <c r="H63" s="191">
        <v>2314</v>
      </c>
      <c r="I63" s="192">
        <v>8</v>
      </c>
      <c r="J63" s="193">
        <v>1103</v>
      </c>
      <c r="K63" s="194">
        <v>1003</v>
      </c>
      <c r="L63" s="193">
        <v>5</v>
      </c>
      <c r="M63" s="193">
        <v>21</v>
      </c>
      <c r="N63" s="195" t="s">
        <v>859</v>
      </c>
      <c r="O63" s="196">
        <v>0</v>
      </c>
      <c r="P63" s="193">
        <v>8150</v>
      </c>
      <c r="Q63" s="197">
        <v>2</v>
      </c>
      <c r="R63" s="188">
        <v>0</v>
      </c>
      <c r="S63" s="191">
        <v>20170401</v>
      </c>
      <c r="T63" s="191">
        <v>20170630</v>
      </c>
      <c r="U63" s="201">
        <v>17656.68</v>
      </c>
      <c r="V63" s="199">
        <v>0</v>
      </c>
    </row>
    <row r="64" spans="2:22" x14ac:dyDescent="0.25">
      <c r="B64" s="186" t="s">
        <v>348</v>
      </c>
      <c r="C64" s="187" t="s">
        <v>355</v>
      </c>
      <c r="D64" s="200">
        <v>100</v>
      </c>
      <c r="E64" s="189" t="s">
        <v>458</v>
      </c>
      <c r="F64" s="189" t="s">
        <v>459</v>
      </c>
      <c r="G64" s="190" t="s">
        <v>739</v>
      </c>
      <c r="H64" s="191">
        <v>2314</v>
      </c>
      <c r="I64" s="192">
        <v>8</v>
      </c>
      <c r="J64" s="193">
        <v>1103</v>
      </c>
      <c r="K64" s="194">
        <v>1003</v>
      </c>
      <c r="L64" s="193">
        <v>5</v>
      </c>
      <c r="M64" s="193">
        <v>21</v>
      </c>
      <c r="N64" s="195" t="s">
        <v>858</v>
      </c>
      <c r="O64" s="196">
        <v>0</v>
      </c>
      <c r="P64" s="193">
        <v>3286</v>
      </c>
      <c r="Q64" s="197">
        <v>2</v>
      </c>
      <c r="R64" s="188">
        <v>0</v>
      </c>
      <c r="S64" s="191">
        <v>20170401</v>
      </c>
      <c r="T64" s="191">
        <v>20170630</v>
      </c>
      <c r="U64" s="201">
        <v>40663.61</v>
      </c>
      <c r="V64" s="199">
        <v>0</v>
      </c>
    </row>
    <row r="65" spans="2:22" x14ac:dyDescent="0.25">
      <c r="B65" s="186" t="s">
        <v>348</v>
      </c>
      <c r="C65" s="187" t="s">
        <v>688</v>
      </c>
      <c r="D65" s="188">
        <v>100</v>
      </c>
      <c r="E65" s="189" t="s">
        <v>460</v>
      </c>
      <c r="F65" s="189" t="s">
        <v>461</v>
      </c>
      <c r="G65" s="190" t="s">
        <v>740</v>
      </c>
      <c r="H65" s="191">
        <v>2314</v>
      </c>
      <c r="I65" s="192">
        <v>8</v>
      </c>
      <c r="J65" s="193">
        <v>1103</v>
      </c>
      <c r="K65" s="194">
        <v>1003</v>
      </c>
      <c r="L65" s="193">
        <v>5</v>
      </c>
      <c r="M65" s="193">
        <v>21</v>
      </c>
      <c r="N65" s="195" t="s">
        <v>854</v>
      </c>
      <c r="O65" s="196">
        <v>0</v>
      </c>
      <c r="P65" s="193">
        <v>14531</v>
      </c>
      <c r="Q65" s="197">
        <v>2</v>
      </c>
      <c r="R65" s="188">
        <v>0</v>
      </c>
      <c r="S65" s="191">
        <v>20170401</v>
      </c>
      <c r="T65" s="191">
        <v>20170630</v>
      </c>
      <c r="U65" s="201">
        <v>19936.570000000003</v>
      </c>
      <c r="V65" s="199">
        <v>0</v>
      </c>
    </row>
    <row r="66" spans="2:22" x14ac:dyDescent="0.25">
      <c r="B66" s="186" t="s">
        <v>348</v>
      </c>
      <c r="C66" s="391" t="s">
        <v>355</v>
      </c>
      <c r="D66" s="392">
        <v>120</v>
      </c>
      <c r="E66" s="393" t="s">
        <v>462</v>
      </c>
      <c r="F66" s="393" t="s">
        <v>463</v>
      </c>
      <c r="G66" s="202" t="s">
        <v>741</v>
      </c>
      <c r="H66" s="191">
        <v>2314</v>
      </c>
      <c r="I66" s="192">
        <v>8</v>
      </c>
      <c r="J66" s="193">
        <v>1103</v>
      </c>
      <c r="K66" s="194">
        <v>1003</v>
      </c>
      <c r="L66" s="193">
        <v>5</v>
      </c>
      <c r="M66" s="193">
        <v>21</v>
      </c>
      <c r="N66" s="395" t="s">
        <v>868</v>
      </c>
      <c r="O66" s="196">
        <v>0</v>
      </c>
      <c r="P66" s="394">
        <v>3328</v>
      </c>
      <c r="Q66" s="197">
        <v>2</v>
      </c>
      <c r="R66" s="188">
        <v>0</v>
      </c>
      <c r="S66" s="191">
        <v>20170401</v>
      </c>
      <c r="T66" s="191">
        <v>20170630</v>
      </c>
      <c r="U66" s="396">
        <v>26197.87</v>
      </c>
      <c r="V66" s="199">
        <v>0</v>
      </c>
    </row>
    <row r="67" spans="2:22" x14ac:dyDescent="0.25">
      <c r="B67" s="186" t="s">
        <v>348</v>
      </c>
      <c r="C67" s="391" t="s">
        <v>688</v>
      </c>
      <c r="D67" s="392">
        <v>100</v>
      </c>
      <c r="E67" s="393" t="s">
        <v>464</v>
      </c>
      <c r="F67" s="393" t="s">
        <v>465</v>
      </c>
      <c r="G67" s="202" t="s">
        <v>742</v>
      </c>
      <c r="H67" s="191">
        <v>2314</v>
      </c>
      <c r="I67" s="192">
        <v>8</v>
      </c>
      <c r="J67" s="193">
        <v>1103</v>
      </c>
      <c r="K67" s="194">
        <v>1003</v>
      </c>
      <c r="L67" s="193">
        <v>5</v>
      </c>
      <c r="M67" s="193">
        <v>21</v>
      </c>
      <c r="N67" s="395" t="s">
        <v>866</v>
      </c>
      <c r="O67" s="196">
        <v>0</v>
      </c>
      <c r="P67" s="394">
        <v>3309</v>
      </c>
      <c r="Q67" s="197">
        <v>2</v>
      </c>
      <c r="R67" s="188">
        <v>0</v>
      </c>
      <c r="S67" s="191">
        <v>20170401</v>
      </c>
      <c r="T67" s="191">
        <v>20170630</v>
      </c>
      <c r="U67" s="396">
        <v>16274.779999999999</v>
      </c>
      <c r="V67" s="199">
        <v>0</v>
      </c>
    </row>
    <row r="68" spans="2:22" x14ac:dyDescent="0.25">
      <c r="B68" s="186" t="s">
        <v>348</v>
      </c>
      <c r="C68" s="391" t="s">
        <v>686</v>
      </c>
      <c r="D68" s="392">
        <v>120</v>
      </c>
      <c r="E68" s="393" t="s">
        <v>466</v>
      </c>
      <c r="F68" s="393" t="s">
        <v>467</v>
      </c>
      <c r="G68" s="202" t="s">
        <v>743</v>
      </c>
      <c r="H68" s="191">
        <v>2314</v>
      </c>
      <c r="I68" s="192">
        <v>8</v>
      </c>
      <c r="J68" s="193">
        <v>1103</v>
      </c>
      <c r="K68" s="194">
        <v>1003</v>
      </c>
      <c r="L68" s="193">
        <v>5</v>
      </c>
      <c r="M68" s="193">
        <v>21</v>
      </c>
      <c r="N68" s="395" t="s">
        <v>853</v>
      </c>
      <c r="O68" s="196">
        <v>0</v>
      </c>
      <c r="P68" s="394">
        <v>5089</v>
      </c>
      <c r="Q68" s="197">
        <v>2</v>
      </c>
      <c r="R68" s="188">
        <v>0</v>
      </c>
      <c r="S68" s="191">
        <v>20170401</v>
      </c>
      <c r="T68" s="191">
        <v>20170630</v>
      </c>
      <c r="U68" s="396">
        <v>37327</v>
      </c>
      <c r="V68" s="199">
        <v>0</v>
      </c>
    </row>
    <row r="69" spans="2:22" x14ac:dyDescent="0.25">
      <c r="B69" s="186" t="s">
        <v>348</v>
      </c>
      <c r="C69" s="391" t="s">
        <v>355</v>
      </c>
      <c r="D69" s="392">
        <v>120</v>
      </c>
      <c r="E69" s="393" t="s">
        <v>468</v>
      </c>
      <c r="F69" s="393" t="s">
        <v>469</v>
      </c>
      <c r="G69" s="202" t="s">
        <v>744</v>
      </c>
      <c r="H69" s="191">
        <v>2314</v>
      </c>
      <c r="I69" s="192">
        <v>8</v>
      </c>
      <c r="J69" s="193">
        <v>1103</v>
      </c>
      <c r="K69" s="194">
        <v>1003</v>
      </c>
      <c r="L69" s="193">
        <v>5</v>
      </c>
      <c r="M69" s="193">
        <v>21</v>
      </c>
      <c r="N69" s="395" t="s">
        <v>865</v>
      </c>
      <c r="O69" s="196">
        <v>0</v>
      </c>
      <c r="P69" s="394">
        <v>12549</v>
      </c>
      <c r="Q69" s="197">
        <v>2</v>
      </c>
      <c r="R69" s="188">
        <v>0</v>
      </c>
      <c r="S69" s="191">
        <v>20170401</v>
      </c>
      <c r="T69" s="191">
        <v>20170630</v>
      </c>
      <c r="U69" s="396">
        <v>65869.02</v>
      </c>
      <c r="V69" s="199">
        <v>0</v>
      </c>
    </row>
    <row r="70" spans="2:22" x14ac:dyDescent="0.25">
      <c r="B70" s="186" t="s">
        <v>348</v>
      </c>
      <c r="C70" s="391" t="s">
        <v>688</v>
      </c>
      <c r="D70" s="392">
        <v>100</v>
      </c>
      <c r="E70" s="393" t="s">
        <v>470</v>
      </c>
      <c r="F70" s="393" t="s">
        <v>471</v>
      </c>
      <c r="G70" s="202" t="s">
        <v>745</v>
      </c>
      <c r="H70" s="191">
        <v>2314</v>
      </c>
      <c r="I70" s="192">
        <v>8</v>
      </c>
      <c r="J70" s="193">
        <v>1103</v>
      </c>
      <c r="K70" s="194">
        <v>1003</v>
      </c>
      <c r="L70" s="193">
        <v>5</v>
      </c>
      <c r="M70" s="193">
        <v>21</v>
      </c>
      <c r="N70" s="395" t="s">
        <v>859</v>
      </c>
      <c r="O70" s="196">
        <v>0</v>
      </c>
      <c r="P70" s="394">
        <v>3270</v>
      </c>
      <c r="Q70" s="197">
        <v>2</v>
      </c>
      <c r="R70" s="188">
        <v>0</v>
      </c>
      <c r="S70" s="191">
        <v>20170401</v>
      </c>
      <c r="T70" s="191">
        <v>20170630</v>
      </c>
      <c r="U70" s="396">
        <v>20658.39</v>
      </c>
      <c r="V70" s="199">
        <v>0</v>
      </c>
    </row>
    <row r="71" spans="2:22" x14ac:dyDescent="0.25">
      <c r="B71" s="186" t="s">
        <v>348</v>
      </c>
      <c r="C71" s="391" t="s">
        <v>688</v>
      </c>
      <c r="D71" s="392">
        <v>100</v>
      </c>
      <c r="E71" s="393" t="s">
        <v>472</v>
      </c>
      <c r="F71" s="393" t="s">
        <v>473</v>
      </c>
      <c r="G71" s="202" t="s">
        <v>746</v>
      </c>
      <c r="H71" s="191">
        <v>2314</v>
      </c>
      <c r="I71" s="192">
        <v>8</v>
      </c>
      <c r="J71" s="193">
        <v>1103</v>
      </c>
      <c r="K71" s="194">
        <v>1003</v>
      </c>
      <c r="L71" s="193">
        <v>5</v>
      </c>
      <c r="M71" s="193">
        <v>21</v>
      </c>
      <c r="N71" s="395" t="s">
        <v>353</v>
      </c>
      <c r="O71" s="196">
        <v>0</v>
      </c>
      <c r="P71" s="394">
        <v>3298</v>
      </c>
      <c r="Q71" s="197">
        <v>2</v>
      </c>
      <c r="R71" s="188">
        <v>0</v>
      </c>
      <c r="S71" s="191">
        <v>20170401</v>
      </c>
      <c r="T71" s="191">
        <v>20170630</v>
      </c>
      <c r="U71" s="396">
        <v>26031.39</v>
      </c>
      <c r="V71" s="199">
        <v>0</v>
      </c>
    </row>
    <row r="72" spans="2:22" x14ac:dyDescent="0.25">
      <c r="B72" s="186" t="s">
        <v>348</v>
      </c>
      <c r="C72" s="391" t="s">
        <v>690</v>
      </c>
      <c r="D72" s="392">
        <v>200</v>
      </c>
      <c r="E72" s="393" t="s">
        <v>474</v>
      </c>
      <c r="F72" s="393" t="s">
        <v>475</v>
      </c>
      <c r="G72" s="202" t="s">
        <v>747</v>
      </c>
      <c r="H72" s="191">
        <v>2314</v>
      </c>
      <c r="I72" s="192">
        <v>8</v>
      </c>
      <c r="J72" s="193">
        <v>1103</v>
      </c>
      <c r="K72" s="194">
        <v>1003</v>
      </c>
      <c r="L72" s="193">
        <v>5</v>
      </c>
      <c r="M72" s="193">
        <v>21</v>
      </c>
      <c r="N72" s="395" t="s">
        <v>869</v>
      </c>
      <c r="O72" s="196">
        <v>0</v>
      </c>
      <c r="P72" s="394">
        <v>8145</v>
      </c>
      <c r="Q72" s="197">
        <v>2</v>
      </c>
      <c r="R72" s="188">
        <v>0</v>
      </c>
      <c r="S72" s="191">
        <v>20170401</v>
      </c>
      <c r="T72" s="191">
        <v>20170630</v>
      </c>
      <c r="U72" s="396">
        <v>23411.64</v>
      </c>
      <c r="V72" s="199">
        <v>0</v>
      </c>
    </row>
    <row r="73" spans="2:22" x14ac:dyDescent="0.25">
      <c r="B73" s="186" t="s">
        <v>348</v>
      </c>
      <c r="C73" s="391" t="s">
        <v>687</v>
      </c>
      <c r="D73" s="392">
        <v>120</v>
      </c>
      <c r="E73" s="393" t="s">
        <v>476</v>
      </c>
      <c r="F73" s="393" t="s">
        <v>477</v>
      </c>
      <c r="G73" s="202" t="s">
        <v>748</v>
      </c>
      <c r="H73" s="191">
        <v>2314</v>
      </c>
      <c r="I73" s="192">
        <v>8</v>
      </c>
      <c r="J73" s="193">
        <v>1103</v>
      </c>
      <c r="K73" s="194">
        <v>1003</v>
      </c>
      <c r="L73" s="193">
        <v>5</v>
      </c>
      <c r="M73" s="193">
        <v>21</v>
      </c>
      <c r="N73" s="395" t="s">
        <v>853</v>
      </c>
      <c r="O73" s="196">
        <v>0</v>
      </c>
      <c r="P73" s="394">
        <v>3284</v>
      </c>
      <c r="Q73" s="197">
        <v>2</v>
      </c>
      <c r="R73" s="188">
        <v>0</v>
      </c>
      <c r="S73" s="191">
        <v>20170401</v>
      </c>
      <c r="T73" s="191">
        <v>20170630</v>
      </c>
      <c r="U73" s="396">
        <v>36670.559999999998</v>
      </c>
      <c r="V73" s="199">
        <v>0</v>
      </c>
    </row>
    <row r="74" spans="2:22" x14ac:dyDescent="0.25">
      <c r="B74" s="186" t="s">
        <v>348</v>
      </c>
      <c r="C74" s="391" t="s">
        <v>690</v>
      </c>
      <c r="D74" s="392">
        <v>100</v>
      </c>
      <c r="E74" s="393" t="s">
        <v>478</v>
      </c>
      <c r="F74" s="393" t="s">
        <v>479</v>
      </c>
      <c r="G74" s="202" t="s">
        <v>749</v>
      </c>
      <c r="H74" s="191">
        <v>2314</v>
      </c>
      <c r="I74" s="192">
        <v>8</v>
      </c>
      <c r="J74" s="193">
        <v>1103</v>
      </c>
      <c r="K74" s="194">
        <v>1003</v>
      </c>
      <c r="L74" s="193">
        <v>5</v>
      </c>
      <c r="M74" s="193">
        <v>21</v>
      </c>
      <c r="N74" s="395" t="s">
        <v>863</v>
      </c>
      <c r="O74" s="196">
        <v>0</v>
      </c>
      <c r="P74" s="394">
        <v>8160</v>
      </c>
      <c r="Q74" s="197">
        <v>2</v>
      </c>
      <c r="R74" s="188">
        <v>0</v>
      </c>
      <c r="S74" s="191">
        <v>20170401</v>
      </c>
      <c r="T74" s="191">
        <v>20170630</v>
      </c>
      <c r="U74" s="396">
        <v>23072.91</v>
      </c>
      <c r="V74" s="199">
        <v>0</v>
      </c>
    </row>
    <row r="75" spans="2:22" x14ac:dyDescent="0.25">
      <c r="B75" s="186" t="s">
        <v>348</v>
      </c>
      <c r="C75" s="391" t="s">
        <v>355</v>
      </c>
      <c r="D75" s="392">
        <v>120</v>
      </c>
      <c r="E75" s="393" t="s">
        <v>480</v>
      </c>
      <c r="F75" s="393" t="s">
        <v>481</v>
      </c>
      <c r="G75" s="202" t="s">
        <v>750</v>
      </c>
      <c r="H75" s="191">
        <v>2314</v>
      </c>
      <c r="I75" s="192">
        <v>8</v>
      </c>
      <c r="J75" s="193">
        <v>1103</v>
      </c>
      <c r="K75" s="194">
        <v>1003</v>
      </c>
      <c r="L75" s="193">
        <v>5</v>
      </c>
      <c r="M75" s="193">
        <v>21</v>
      </c>
      <c r="N75" s="395" t="s">
        <v>860</v>
      </c>
      <c r="O75" s="196">
        <v>0</v>
      </c>
      <c r="P75" s="394">
        <v>32001</v>
      </c>
      <c r="Q75" s="197">
        <v>2</v>
      </c>
      <c r="R75" s="188">
        <v>0</v>
      </c>
      <c r="S75" s="191">
        <v>20170401</v>
      </c>
      <c r="T75" s="191">
        <v>20170630</v>
      </c>
      <c r="U75" s="396">
        <v>9980.51</v>
      </c>
      <c r="V75" s="199">
        <v>0</v>
      </c>
    </row>
    <row r="76" spans="2:22" x14ac:dyDescent="0.25">
      <c r="B76" s="186" t="s">
        <v>348</v>
      </c>
      <c r="C76" s="391" t="s">
        <v>689</v>
      </c>
      <c r="D76" s="392">
        <v>100</v>
      </c>
      <c r="E76" s="393" t="s">
        <v>482</v>
      </c>
      <c r="F76" s="393" t="s">
        <v>483</v>
      </c>
      <c r="G76" s="202" t="s">
        <v>751</v>
      </c>
      <c r="H76" s="191">
        <v>2314</v>
      </c>
      <c r="I76" s="192">
        <v>8</v>
      </c>
      <c r="J76" s="193">
        <v>1103</v>
      </c>
      <c r="K76" s="194">
        <v>1003</v>
      </c>
      <c r="L76" s="193">
        <v>5</v>
      </c>
      <c r="M76" s="193">
        <v>21</v>
      </c>
      <c r="N76" s="395" t="s">
        <v>866</v>
      </c>
      <c r="O76" s="196">
        <v>0</v>
      </c>
      <c r="P76" s="394">
        <v>9253</v>
      </c>
      <c r="Q76" s="197">
        <v>2</v>
      </c>
      <c r="R76" s="188">
        <v>0</v>
      </c>
      <c r="S76" s="191">
        <v>20170401</v>
      </c>
      <c r="T76" s="191">
        <v>20170630</v>
      </c>
      <c r="U76" s="396">
        <v>28661.840000000004</v>
      </c>
      <c r="V76" s="199">
        <v>0</v>
      </c>
    </row>
    <row r="77" spans="2:22" x14ac:dyDescent="0.25">
      <c r="B77" s="186" t="s">
        <v>348</v>
      </c>
      <c r="C77" s="391" t="s">
        <v>688</v>
      </c>
      <c r="D77" s="392">
        <v>200</v>
      </c>
      <c r="E77" s="393" t="s">
        <v>484</v>
      </c>
      <c r="F77" s="393" t="s">
        <v>485</v>
      </c>
      <c r="G77" s="202" t="s">
        <v>752</v>
      </c>
      <c r="H77" s="191">
        <v>2314</v>
      </c>
      <c r="I77" s="192">
        <v>8</v>
      </c>
      <c r="J77" s="193">
        <v>1103</v>
      </c>
      <c r="K77" s="194">
        <v>1003</v>
      </c>
      <c r="L77" s="193">
        <v>5</v>
      </c>
      <c r="M77" s="193">
        <v>21</v>
      </c>
      <c r="N77" s="395" t="s">
        <v>866</v>
      </c>
      <c r="O77" s="196">
        <v>0</v>
      </c>
      <c r="P77" s="394">
        <v>3304</v>
      </c>
      <c r="Q77" s="197">
        <v>2</v>
      </c>
      <c r="R77" s="188">
        <v>0</v>
      </c>
      <c r="S77" s="191">
        <v>20170401</v>
      </c>
      <c r="T77" s="191">
        <v>20170630</v>
      </c>
      <c r="U77" s="396">
        <v>19326.699999999997</v>
      </c>
      <c r="V77" s="199">
        <v>0</v>
      </c>
    </row>
    <row r="78" spans="2:22" x14ac:dyDescent="0.25">
      <c r="B78" s="186" t="s">
        <v>348</v>
      </c>
      <c r="C78" s="391" t="s">
        <v>688</v>
      </c>
      <c r="D78" s="392">
        <v>120</v>
      </c>
      <c r="E78" s="393" t="s">
        <v>486</v>
      </c>
      <c r="F78" s="393" t="s">
        <v>487</v>
      </c>
      <c r="G78" s="202" t="s">
        <v>753</v>
      </c>
      <c r="H78" s="191">
        <v>2314</v>
      </c>
      <c r="I78" s="192">
        <v>8</v>
      </c>
      <c r="J78" s="193">
        <v>1103</v>
      </c>
      <c r="K78" s="194">
        <v>1003</v>
      </c>
      <c r="L78" s="193">
        <v>5</v>
      </c>
      <c r="M78" s="193">
        <v>21</v>
      </c>
      <c r="N78" s="395" t="s">
        <v>854</v>
      </c>
      <c r="O78" s="196">
        <v>0</v>
      </c>
      <c r="P78" s="394">
        <v>13857</v>
      </c>
      <c r="Q78" s="197">
        <v>2</v>
      </c>
      <c r="R78" s="188">
        <v>0</v>
      </c>
      <c r="S78" s="191">
        <v>20170401</v>
      </c>
      <c r="T78" s="191">
        <v>20170630</v>
      </c>
      <c r="U78" s="396">
        <v>73568.740000000005</v>
      </c>
      <c r="V78" s="199">
        <v>0</v>
      </c>
    </row>
    <row r="79" spans="2:22" x14ac:dyDescent="0.25">
      <c r="B79" s="186" t="s">
        <v>348</v>
      </c>
      <c r="C79" s="391" t="s">
        <v>689</v>
      </c>
      <c r="D79" s="392">
        <v>200</v>
      </c>
      <c r="E79" s="393" t="s">
        <v>488</v>
      </c>
      <c r="F79" s="393" t="s">
        <v>489</v>
      </c>
      <c r="G79" s="202" t="s">
        <v>754</v>
      </c>
      <c r="H79" s="191">
        <v>2314</v>
      </c>
      <c r="I79" s="192">
        <v>8</v>
      </c>
      <c r="J79" s="193">
        <v>1103</v>
      </c>
      <c r="K79" s="194">
        <v>1003</v>
      </c>
      <c r="L79" s="193">
        <v>5</v>
      </c>
      <c r="M79" s="193">
        <v>21</v>
      </c>
      <c r="N79" s="395" t="s">
        <v>866</v>
      </c>
      <c r="O79" s="196">
        <v>0</v>
      </c>
      <c r="P79" s="394">
        <v>9275</v>
      </c>
      <c r="Q79" s="197">
        <v>2</v>
      </c>
      <c r="R79" s="188">
        <v>0</v>
      </c>
      <c r="S79" s="191">
        <v>20170401</v>
      </c>
      <c r="T79" s="191">
        <v>20170630</v>
      </c>
      <c r="U79" s="396">
        <v>23045.759999999998</v>
      </c>
      <c r="V79" s="199">
        <v>0</v>
      </c>
    </row>
    <row r="80" spans="2:22" x14ac:dyDescent="0.25">
      <c r="B80" s="186" t="s">
        <v>348</v>
      </c>
      <c r="C80" s="391" t="s">
        <v>687</v>
      </c>
      <c r="D80" s="392">
        <v>120</v>
      </c>
      <c r="E80" s="393" t="s">
        <v>490</v>
      </c>
      <c r="F80" s="393" t="s">
        <v>491</v>
      </c>
      <c r="G80" s="202" t="s">
        <v>755</v>
      </c>
      <c r="H80" s="191">
        <v>2314</v>
      </c>
      <c r="I80" s="192">
        <v>8</v>
      </c>
      <c r="J80" s="193">
        <v>1103</v>
      </c>
      <c r="K80" s="194">
        <v>1003</v>
      </c>
      <c r="L80" s="193">
        <v>5</v>
      </c>
      <c r="M80" s="193">
        <v>21</v>
      </c>
      <c r="N80" s="395" t="s">
        <v>853</v>
      </c>
      <c r="O80" s="196">
        <v>0</v>
      </c>
      <c r="P80" s="394">
        <v>6794</v>
      </c>
      <c r="Q80" s="197">
        <v>2</v>
      </c>
      <c r="R80" s="188">
        <v>0</v>
      </c>
      <c r="S80" s="191">
        <v>20170401</v>
      </c>
      <c r="T80" s="191">
        <v>20170630</v>
      </c>
      <c r="U80" s="396">
        <v>25551.69</v>
      </c>
      <c r="V80" s="199">
        <v>0</v>
      </c>
    </row>
    <row r="81" spans="2:22" x14ac:dyDescent="0.25">
      <c r="B81" s="186" t="s">
        <v>348</v>
      </c>
      <c r="C81" s="391" t="s">
        <v>690</v>
      </c>
      <c r="D81" s="392">
        <v>100</v>
      </c>
      <c r="E81" s="393" t="s">
        <v>492</v>
      </c>
      <c r="F81" s="393" t="s">
        <v>493</v>
      </c>
      <c r="G81" s="202" t="s">
        <v>756</v>
      </c>
      <c r="H81" s="191">
        <v>2314</v>
      </c>
      <c r="I81" s="192">
        <v>8</v>
      </c>
      <c r="J81" s="193">
        <v>1103</v>
      </c>
      <c r="K81" s="194">
        <v>1003</v>
      </c>
      <c r="L81" s="193">
        <v>5</v>
      </c>
      <c r="M81" s="193">
        <v>21</v>
      </c>
      <c r="N81" s="395" t="s">
        <v>854</v>
      </c>
      <c r="O81" s="196">
        <v>0</v>
      </c>
      <c r="P81" s="394">
        <v>14040</v>
      </c>
      <c r="Q81" s="197">
        <v>2</v>
      </c>
      <c r="R81" s="188">
        <v>0</v>
      </c>
      <c r="S81" s="191">
        <v>20170401</v>
      </c>
      <c r="T81" s="191">
        <v>20170630</v>
      </c>
      <c r="U81" s="396">
        <v>41564.129999999997</v>
      </c>
      <c r="V81" s="199">
        <v>0</v>
      </c>
    </row>
    <row r="82" spans="2:22" x14ac:dyDescent="0.25">
      <c r="B82" s="186" t="s">
        <v>348</v>
      </c>
      <c r="C82" s="391" t="s">
        <v>355</v>
      </c>
      <c r="D82" s="392">
        <v>200</v>
      </c>
      <c r="E82" s="393" t="s">
        <v>494</v>
      </c>
      <c r="F82" s="393" t="s">
        <v>495</v>
      </c>
      <c r="G82" s="202" t="s">
        <v>757</v>
      </c>
      <c r="H82" s="191">
        <v>2314</v>
      </c>
      <c r="I82" s="192">
        <v>8</v>
      </c>
      <c r="J82" s="193">
        <v>1103</v>
      </c>
      <c r="K82" s="194">
        <v>1003</v>
      </c>
      <c r="L82" s="193">
        <v>5</v>
      </c>
      <c r="M82" s="193">
        <v>21</v>
      </c>
      <c r="N82" s="395" t="s">
        <v>866</v>
      </c>
      <c r="O82" s="196">
        <v>0</v>
      </c>
      <c r="P82" s="394">
        <v>3262</v>
      </c>
      <c r="Q82" s="197">
        <v>2</v>
      </c>
      <c r="R82" s="188">
        <v>0</v>
      </c>
      <c r="S82" s="191">
        <v>20170401</v>
      </c>
      <c r="T82" s="191">
        <v>20170630</v>
      </c>
      <c r="U82" s="396">
        <v>30060.579999999994</v>
      </c>
      <c r="V82" s="199">
        <v>0</v>
      </c>
    </row>
    <row r="83" spans="2:22" x14ac:dyDescent="0.25">
      <c r="B83" s="186" t="s">
        <v>348</v>
      </c>
      <c r="C83" s="391" t="s">
        <v>689</v>
      </c>
      <c r="D83" s="392">
        <v>100</v>
      </c>
      <c r="E83" s="393" t="s">
        <v>496</v>
      </c>
      <c r="F83" s="393" t="s">
        <v>497</v>
      </c>
      <c r="G83" s="202" t="s">
        <v>758</v>
      </c>
      <c r="H83" s="191">
        <v>2314</v>
      </c>
      <c r="I83" s="192">
        <v>8</v>
      </c>
      <c r="J83" s="193">
        <v>1103</v>
      </c>
      <c r="K83" s="194">
        <v>1003</v>
      </c>
      <c r="L83" s="193">
        <v>5</v>
      </c>
      <c r="M83" s="193">
        <v>21</v>
      </c>
      <c r="N83" s="395" t="s">
        <v>353</v>
      </c>
      <c r="O83" s="196">
        <v>0</v>
      </c>
      <c r="P83" s="394">
        <v>8141</v>
      </c>
      <c r="Q83" s="197">
        <v>2</v>
      </c>
      <c r="R83" s="188">
        <v>0</v>
      </c>
      <c r="S83" s="191">
        <v>20170401</v>
      </c>
      <c r="T83" s="191">
        <v>20170630</v>
      </c>
      <c r="U83" s="396">
        <v>19241.36</v>
      </c>
      <c r="V83" s="199">
        <v>0</v>
      </c>
    </row>
    <row r="84" spans="2:22" x14ac:dyDescent="0.25">
      <c r="B84" s="186" t="s">
        <v>348</v>
      </c>
      <c r="C84" s="391" t="s">
        <v>689</v>
      </c>
      <c r="D84" s="392">
        <v>100</v>
      </c>
      <c r="E84" s="393" t="s">
        <v>498</v>
      </c>
      <c r="F84" s="393" t="s">
        <v>499</v>
      </c>
      <c r="G84" s="202" t="s">
        <v>759</v>
      </c>
      <c r="H84" s="191">
        <v>2314</v>
      </c>
      <c r="I84" s="192">
        <v>8</v>
      </c>
      <c r="J84" s="193">
        <v>1103</v>
      </c>
      <c r="K84" s="194">
        <v>1003</v>
      </c>
      <c r="L84" s="193">
        <v>5</v>
      </c>
      <c r="M84" s="193">
        <v>21</v>
      </c>
      <c r="N84" s="395" t="s">
        <v>866</v>
      </c>
      <c r="O84" s="196">
        <v>0</v>
      </c>
      <c r="P84" s="394">
        <v>12112</v>
      </c>
      <c r="Q84" s="197">
        <v>2</v>
      </c>
      <c r="R84" s="188">
        <v>0</v>
      </c>
      <c r="S84" s="191">
        <v>20170401</v>
      </c>
      <c r="T84" s="191">
        <v>20170630</v>
      </c>
      <c r="U84" s="396">
        <v>10108.440000000002</v>
      </c>
      <c r="V84" s="199">
        <v>0</v>
      </c>
    </row>
    <row r="85" spans="2:22" x14ac:dyDescent="0.25">
      <c r="B85" s="186" t="s">
        <v>348</v>
      </c>
      <c r="C85" s="391" t="s">
        <v>687</v>
      </c>
      <c r="D85" s="392">
        <v>120</v>
      </c>
      <c r="E85" s="393" t="s">
        <v>500</v>
      </c>
      <c r="F85" s="393" t="s">
        <v>501</v>
      </c>
      <c r="G85" s="202" t="s">
        <v>760</v>
      </c>
      <c r="H85" s="191">
        <v>2314</v>
      </c>
      <c r="I85" s="192">
        <v>8</v>
      </c>
      <c r="J85" s="193">
        <v>1103</v>
      </c>
      <c r="K85" s="194">
        <v>1003</v>
      </c>
      <c r="L85" s="193">
        <v>5</v>
      </c>
      <c r="M85" s="193">
        <v>21</v>
      </c>
      <c r="N85" s="395" t="s">
        <v>854</v>
      </c>
      <c r="O85" s="196">
        <v>0</v>
      </c>
      <c r="P85" s="394">
        <v>11187</v>
      </c>
      <c r="Q85" s="197">
        <v>2</v>
      </c>
      <c r="R85" s="188">
        <v>0</v>
      </c>
      <c r="S85" s="191">
        <v>20170401</v>
      </c>
      <c r="T85" s="191">
        <v>20170630</v>
      </c>
      <c r="U85" s="396">
        <v>51160.94</v>
      </c>
      <c r="V85" s="199">
        <v>0</v>
      </c>
    </row>
    <row r="86" spans="2:22" x14ac:dyDescent="0.25">
      <c r="B86" s="186" t="s">
        <v>348</v>
      </c>
      <c r="C86" s="391" t="s">
        <v>355</v>
      </c>
      <c r="D86" s="392">
        <v>120</v>
      </c>
      <c r="E86" s="393" t="s">
        <v>502</v>
      </c>
      <c r="F86" s="393" t="s">
        <v>503</v>
      </c>
      <c r="G86" s="202" t="s">
        <v>761</v>
      </c>
      <c r="H86" s="191">
        <v>2314</v>
      </c>
      <c r="I86" s="192">
        <v>8</v>
      </c>
      <c r="J86" s="193">
        <v>1103</v>
      </c>
      <c r="K86" s="194">
        <v>1003</v>
      </c>
      <c r="L86" s="193">
        <v>5</v>
      </c>
      <c r="M86" s="193">
        <v>21</v>
      </c>
      <c r="N86" s="395" t="s">
        <v>866</v>
      </c>
      <c r="O86" s="196">
        <v>0</v>
      </c>
      <c r="P86" s="394">
        <v>3283</v>
      </c>
      <c r="Q86" s="197">
        <v>2</v>
      </c>
      <c r="R86" s="188">
        <v>0</v>
      </c>
      <c r="S86" s="191">
        <v>20170401</v>
      </c>
      <c r="T86" s="191">
        <v>20170630</v>
      </c>
      <c r="U86" s="396">
        <v>10354.9</v>
      </c>
      <c r="V86" s="199">
        <v>0</v>
      </c>
    </row>
    <row r="87" spans="2:22" x14ac:dyDescent="0.25">
      <c r="B87" s="186" t="s">
        <v>348</v>
      </c>
      <c r="C87" s="391" t="s">
        <v>355</v>
      </c>
      <c r="D87" s="392">
        <v>120</v>
      </c>
      <c r="E87" s="393" t="s">
        <v>504</v>
      </c>
      <c r="F87" s="393" t="s">
        <v>505</v>
      </c>
      <c r="G87" s="202" t="s">
        <v>762</v>
      </c>
      <c r="H87" s="191">
        <v>2314</v>
      </c>
      <c r="I87" s="192">
        <v>8</v>
      </c>
      <c r="J87" s="193">
        <v>1103</v>
      </c>
      <c r="K87" s="194">
        <v>1003</v>
      </c>
      <c r="L87" s="193">
        <v>5</v>
      </c>
      <c r="M87" s="193">
        <v>21</v>
      </c>
      <c r="N87" s="395" t="s">
        <v>353</v>
      </c>
      <c r="O87" s="196">
        <v>0</v>
      </c>
      <c r="P87" s="394">
        <v>3295</v>
      </c>
      <c r="Q87" s="197">
        <v>2</v>
      </c>
      <c r="R87" s="188">
        <v>0</v>
      </c>
      <c r="S87" s="191">
        <v>20170401</v>
      </c>
      <c r="T87" s="191">
        <v>20170630</v>
      </c>
      <c r="U87" s="396">
        <v>26905.879999999997</v>
      </c>
      <c r="V87" s="199">
        <v>0</v>
      </c>
    </row>
    <row r="88" spans="2:22" x14ac:dyDescent="0.25">
      <c r="B88" s="186" t="s">
        <v>348</v>
      </c>
      <c r="C88" s="391" t="s">
        <v>686</v>
      </c>
      <c r="D88" s="392">
        <v>120</v>
      </c>
      <c r="E88" s="393" t="s">
        <v>506</v>
      </c>
      <c r="F88" s="393" t="s">
        <v>507</v>
      </c>
      <c r="G88" s="202" t="s">
        <v>763</v>
      </c>
      <c r="H88" s="191">
        <v>2314</v>
      </c>
      <c r="I88" s="192">
        <v>8</v>
      </c>
      <c r="J88" s="193">
        <v>1103</v>
      </c>
      <c r="K88" s="194">
        <v>1003</v>
      </c>
      <c r="L88" s="193">
        <v>5</v>
      </c>
      <c r="M88" s="193">
        <v>21</v>
      </c>
      <c r="N88" s="395" t="s">
        <v>859</v>
      </c>
      <c r="O88" s="196">
        <v>0</v>
      </c>
      <c r="P88" s="394">
        <v>5085</v>
      </c>
      <c r="Q88" s="197">
        <v>2</v>
      </c>
      <c r="R88" s="188">
        <v>0</v>
      </c>
      <c r="S88" s="191">
        <v>20170401</v>
      </c>
      <c r="T88" s="191">
        <v>20170630</v>
      </c>
      <c r="U88" s="396">
        <v>22567.83</v>
      </c>
      <c r="V88" s="199">
        <v>0</v>
      </c>
    </row>
    <row r="89" spans="2:22" x14ac:dyDescent="0.25">
      <c r="B89" s="186" t="s">
        <v>348</v>
      </c>
      <c r="C89" s="391" t="s">
        <v>686</v>
      </c>
      <c r="D89" s="392">
        <v>200</v>
      </c>
      <c r="E89" s="393" t="s">
        <v>508</v>
      </c>
      <c r="F89" s="393" t="s">
        <v>509</v>
      </c>
      <c r="G89" s="202" t="s">
        <v>764</v>
      </c>
      <c r="H89" s="191">
        <v>2314</v>
      </c>
      <c r="I89" s="192">
        <v>8</v>
      </c>
      <c r="J89" s="193">
        <v>1103</v>
      </c>
      <c r="K89" s="194">
        <v>1003</v>
      </c>
      <c r="L89" s="193">
        <v>5</v>
      </c>
      <c r="M89" s="193">
        <v>21</v>
      </c>
      <c r="N89" s="395" t="s">
        <v>859</v>
      </c>
      <c r="O89" s="196">
        <v>0</v>
      </c>
      <c r="P89" s="394">
        <v>5098</v>
      </c>
      <c r="Q89" s="197">
        <v>2</v>
      </c>
      <c r="R89" s="188">
        <v>0</v>
      </c>
      <c r="S89" s="191">
        <v>20170401</v>
      </c>
      <c r="T89" s="191">
        <v>20170630</v>
      </c>
      <c r="U89" s="396">
        <v>17026.240000000002</v>
      </c>
      <c r="V89" s="199">
        <v>0</v>
      </c>
    </row>
    <row r="90" spans="2:22" x14ac:dyDescent="0.25">
      <c r="B90" s="186" t="s">
        <v>348</v>
      </c>
      <c r="C90" s="391" t="s">
        <v>689</v>
      </c>
      <c r="D90" s="392">
        <v>200</v>
      </c>
      <c r="E90" s="393" t="s">
        <v>510</v>
      </c>
      <c r="F90" s="393" t="s">
        <v>511</v>
      </c>
      <c r="G90" s="202" t="s">
        <v>765</v>
      </c>
      <c r="H90" s="191">
        <v>2314</v>
      </c>
      <c r="I90" s="192">
        <v>8</v>
      </c>
      <c r="J90" s="193">
        <v>1103</v>
      </c>
      <c r="K90" s="194">
        <v>1003</v>
      </c>
      <c r="L90" s="193">
        <v>5</v>
      </c>
      <c r="M90" s="193">
        <v>21</v>
      </c>
      <c r="N90" s="395" t="s">
        <v>866</v>
      </c>
      <c r="O90" s="196">
        <v>0</v>
      </c>
      <c r="P90" s="394">
        <v>9251</v>
      </c>
      <c r="Q90" s="197">
        <v>2</v>
      </c>
      <c r="R90" s="188">
        <v>0</v>
      </c>
      <c r="S90" s="191">
        <v>20170401</v>
      </c>
      <c r="T90" s="191">
        <v>20170630</v>
      </c>
      <c r="U90" s="396">
        <v>12614.990000000002</v>
      </c>
      <c r="V90" s="199">
        <v>0</v>
      </c>
    </row>
    <row r="91" spans="2:22" x14ac:dyDescent="0.25">
      <c r="B91" s="186" t="s">
        <v>348</v>
      </c>
      <c r="C91" s="391" t="s">
        <v>689</v>
      </c>
      <c r="D91" s="392">
        <v>100</v>
      </c>
      <c r="E91" s="393" t="s">
        <v>512</v>
      </c>
      <c r="F91" s="393" t="s">
        <v>513</v>
      </c>
      <c r="G91" s="202" t="s">
        <v>766</v>
      </c>
      <c r="H91" s="191">
        <v>2314</v>
      </c>
      <c r="I91" s="192">
        <v>8</v>
      </c>
      <c r="J91" s="193">
        <v>1103</v>
      </c>
      <c r="K91" s="194">
        <v>1003</v>
      </c>
      <c r="L91" s="193">
        <v>5</v>
      </c>
      <c r="M91" s="193">
        <v>21</v>
      </c>
      <c r="N91" s="395" t="s">
        <v>866</v>
      </c>
      <c r="O91" s="196">
        <v>0</v>
      </c>
      <c r="P91" s="394">
        <v>9257</v>
      </c>
      <c r="Q91" s="197">
        <v>2</v>
      </c>
      <c r="R91" s="188">
        <v>0</v>
      </c>
      <c r="S91" s="191">
        <v>20170401</v>
      </c>
      <c r="T91" s="191">
        <v>20170630</v>
      </c>
      <c r="U91" s="396">
        <v>8324.7099999999991</v>
      </c>
      <c r="V91" s="199">
        <v>0</v>
      </c>
    </row>
    <row r="92" spans="2:22" x14ac:dyDescent="0.25">
      <c r="B92" s="186" t="s">
        <v>348</v>
      </c>
      <c r="C92" s="391" t="s">
        <v>686</v>
      </c>
      <c r="D92" s="392">
        <v>120</v>
      </c>
      <c r="E92" s="393" t="s">
        <v>514</v>
      </c>
      <c r="F92" s="393" t="s">
        <v>515</v>
      </c>
      <c r="G92" s="202" t="s">
        <v>767</v>
      </c>
      <c r="H92" s="191">
        <v>2314</v>
      </c>
      <c r="I92" s="192">
        <v>8</v>
      </c>
      <c r="J92" s="193">
        <v>1103</v>
      </c>
      <c r="K92" s="194">
        <v>1003</v>
      </c>
      <c r="L92" s="193">
        <v>5</v>
      </c>
      <c r="M92" s="193">
        <v>21</v>
      </c>
      <c r="N92" s="395" t="s">
        <v>854</v>
      </c>
      <c r="O92" s="196">
        <v>0</v>
      </c>
      <c r="P92" s="394">
        <v>13945</v>
      </c>
      <c r="Q92" s="197">
        <v>2</v>
      </c>
      <c r="R92" s="188">
        <v>0</v>
      </c>
      <c r="S92" s="191">
        <v>20170401</v>
      </c>
      <c r="T92" s="191">
        <v>20170630</v>
      </c>
      <c r="U92" s="396">
        <v>54120.19999999999</v>
      </c>
      <c r="V92" s="199">
        <v>0</v>
      </c>
    </row>
    <row r="93" spans="2:22" x14ac:dyDescent="0.25">
      <c r="B93" s="186" t="s">
        <v>348</v>
      </c>
      <c r="C93" s="391" t="s">
        <v>686</v>
      </c>
      <c r="D93" s="392">
        <v>100</v>
      </c>
      <c r="E93" s="393" t="s">
        <v>516</v>
      </c>
      <c r="F93" s="393" t="s">
        <v>517</v>
      </c>
      <c r="G93" s="202" t="s">
        <v>768</v>
      </c>
      <c r="H93" s="191">
        <v>2314</v>
      </c>
      <c r="I93" s="192">
        <v>8</v>
      </c>
      <c r="J93" s="193">
        <v>1103</v>
      </c>
      <c r="K93" s="194">
        <v>1003</v>
      </c>
      <c r="L93" s="193">
        <v>5</v>
      </c>
      <c r="M93" s="193">
        <v>21</v>
      </c>
      <c r="N93" s="395" t="s">
        <v>870</v>
      </c>
      <c r="O93" s="196">
        <v>0</v>
      </c>
      <c r="P93" s="394">
        <v>5109</v>
      </c>
      <c r="Q93" s="197">
        <v>2</v>
      </c>
      <c r="R93" s="188">
        <v>0</v>
      </c>
      <c r="S93" s="191">
        <v>20170401</v>
      </c>
      <c r="T93" s="191">
        <v>20170630</v>
      </c>
      <c r="U93" s="396">
        <v>19510.190000000002</v>
      </c>
      <c r="V93" s="199">
        <v>0</v>
      </c>
    </row>
    <row r="94" spans="2:22" x14ac:dyDescent="0.25">
      <c r="B94" s="186" t="s">
        <v>348</v>
      </c>
      <c r="C94" s="391" t="s">
        <v>687</v>
      </c>
      <c r="D94" s="392">
        <v>120</v>
      </c>
      <c r="E94" s="393" t="s">
        <v>518</v>
      </c>
      <c r="F94" s="393" t="s">
        <v>519</v>
      </c>
      <c r="G94" s="202" t="s">
        <v>769</v>
      </c>
      <c r="H94" s="191">
        <v>2314</v>
      </c>
      <c r="I94" s="192">
        <v>8</v>
      </c>
      <c r="J94" s="193">
        <v>1103</v>
      </c>
      <c r="K94" s="194">
        <v>1003</v>
      </c>
      <c r="L94" s="193">
        <v>5</v>
      </c>
      <c r="M94" s="193">
        <v>21</v>
      </c>
      <c r="N94" s="395" t="s">
        <v>854</v>
      </c>
      <c r="O94" s="196">
        <v>0</v>
      </c>
      <c r="P94" s="394">
        <v>13131</v>
      </c>
      <c r="Q94" s="197">
        <v>2</v>
      </c>
      <c r="R94" s="188">
        <v>0</v>
      </c>
      <c r="S94" s="191">
        <v>20170401</v>
      </c>
      <c r="T94" s="191">
        <v>20170630</v>
      </c>
      <c r="U94" s="396">
        <v>44877.539999999994</v>
      </c>
      <c r="V94" s="199">
        <v>0</v>
      </c>
    </row>
    <row r="95" spans="2:22" x14ac:dyDescent="0.25">
      <c r="B95" s="186" t="s">
        <v>348</v>
      </c>
      <c r="C95" s="391" t="s">
        <v>355</v>
      </c>
      <c r="D95" s="392">
        <v>300</v>
      </c>
      <c r="E95" s="393" t="s">
        <v>520</v>
      </c>
      <c r="F95" s="393" t="s">
        <v>521</v>
      </c>
      <c r="G95" s="202" t="s">
        <v>770</v>
      </c>
      <c r="H95" s="191">
        <v>2314</v>
      </c>
      <c r="I95" s="192">
        <v>8</v>
      </c>
      <c r="J95" s="193">
        <v>1103</v>
      </c>
      <c r="K95" s="194">
        <v>1003</v>
      </c>
      <c r="L95" s="193">
        <v>5</v>
      </c>
      <c r="M95" s="193">
        <v>21</v>
      </c>
      <c r="N95" s="395" t="s">
        <v>866</v>
      </c>
      <c r="O95" s="196">
        <v>0</v>
      </c>
      <c r="P95" s="394">
        <v>3264</v>
      </c>
      <c r="Q95" s="197">
        <v>2</v>
      </c>
      <c r="R95" s="188">
        <v>0</v>
      </c>
      <c r="S95" s="191">
        <v>20170401</v>
      </c>
      <c r="T95" s="191">
        <v>20170630</v>
      </c>
      <c r="U95" s="396">
        <v>22253.46</v>
      </c>
      <c r="V95" s="199">
        <v>0</v>
      </c>
    </row>
    <row r="96" spans="2:22" x14ac:dyDescent="0.25">
      <c r="B96" s="186" t="s">
        <v>348</v>
      </c>
      <c r="C96" s="391" t="s">
        <v>689</v>
      </c>
      <c r="D96" s="392">
        <v>120</v>
      </c>
      <c r="E96" s="393" t="s">
        <v>522</v>
      </c>
      <c r="F96" s="393" t="s">
        <v>523</v>
      </c>
      <c r="G96" s="202" t="s">
        <v>771</v>
      </c>
      <c r="H96" s="191">
        <v>2314</v>
      </c>
      <c r="I96" s="192">
        <v>8</v>
      </c>
      <c r="J96" s="193">
        <v>1103</v>
      </c>
      <c r="K96" s="194">
        <v>1003</v>
      </c>
      <c r="L96" s="193">
        <v>5</v>
      </c>
      <c r="M96" s="193">
        <v>21</v>
      </c>
      <c r="N96" s="395" t="s">
        <v>854</v>
      </c>
      <c r="O96" s="196">
        <v>0</v>
      </c>
      <c r="P96" s="394">
        <v>14042</v>
      </c>
      <c r="Q96" s="197">
        <v>2</v>
      </c>
      <c r="R96" s="188">
        <v>0</v>
      </c>
      <c r="S96" s="191">
        <v>20170401</v>
      </c>
      <c r="T96" s="191">
        <v>20170630</v>
      </c>
      <c r="U96" s="396">
        <v>51075.53</v>
      </c>
      <c r="V96" s="199">
        <v>0</v>
      </c>
    </row>
    <row r="97" spans="2:22" x14ac:dyDescent="0.25">
      <c r="B97" s="186" t="s">
        <v>348</v>
      </c>
      <c r="C97" s="391" t="s">
        <v>686</v>
      </c>
      <c r="D97" s="392">
        <v>100</v>
      </c>
      <c r="E97" s="393" t="s">
        <v>524</v>
      </c>
      <c r="F97" s="393" t="s">
        <v>525</v>
      </c>
      <c r="G97" s="202" t="s">
        <v>772</v>
      </c>
      <c r="H97" s="191">
        <v>2314</v>
      </c>
      <c r="I97" s="192">
        <v>8</v>
      </c>
      <c r="J97" s="193">
        <v>1103</v>
      </c>
      <c r="K97" s="194">
        <v>1003</v>
      </c>
      <c r="L97" s="193">
        <v>5</v>
      </c>
      <c r="M97" s="193">
        <v>21</v>
      </c>
      <c r="N97" s="395" t="s">
        <v>869</v>
      </c>
      <c r="O97" s="196">
        <v>0</v>
      </c>
      <c r="P97" s="394">
        <v>5094</v>
      </c>
      <c r="Q97" s="197">
        <v>2</v>
      </c>
      <c r="R97" s="188">
        <v>0</v>
      </c>
      <c r="S97" s="191">
        <v>20170401</v>
      </c>
      <c r="T97" s="191">
        <v>20170630</v>
      </c>
      <c r="U97" s="396">
        <v>21283.5</v>
      </c>
      <c r="V97" s="199">
        <v>0</v>
      </c>
    </row>
    <row r="98" spans="2:22" x14ac:dyDescent="0.25">
      <c r="B98" s="186" t="s">
        <v>348</v>
      </c>
      <c r="C98" s="391" t="s">
        <v>686</v>
      </c>
      <c r="D98" s="392">
        <v>120</v>
      </c>
      <c r="E98" s="393" t="s">
        <v>526</v>
      </c>
      <c r="F98" s="393" t="s">
        <v>527</v>
      </c>
      <c r="G98" s="202" t="s">
        <v>773</v>
      </c>
      <c r="H98" s="191">
        <v>2314</v>
      </c>
      <c r="I98" s="192">
        <v>8</v>
      </c>
      <c r="J98" s="193">
        <v>1103</v>
      </c>
      <c r="K98" s="194">
        <v>1003</v>
      </c>
      <c r="L98" s="193">
        <v>5</v>
      </c>
      <c r="M98" s="193">
        <v>21</v>
      </c>
      <c r="N98" s="395" t="s">
        <v>871</v>
      </c>
      <c r="O98" s="196">
        <v>0</v>
      </c>
      <c r="P98" s="394">
        <v>12730</v>
      </c>
      <c r="Q98" s="197">
        <v>2</v>
      </c>
      <c r="R98" s="188">
        <v>0</v>
      </c>
      <c r="S98" s="191">
        <v>20170401</v>
      </c>
      <c r="T98" s="191">
        <v>20170630</v>
      </c>
      <c r="U98" s="396">
        <v>30110.68</v>
      </c>
      <c r="V98" s="199">
        <v>0</v>
      </c>
    </row>
    <row r="99" spans="2:22" x14ac:dyDescent="0.25">
      <c r="B99" s="186" t="s">
        <v>348</v>
      </c>
      <c r="C99" s="391" t="s">
        <v>355</v>
      </c>
      <c r="D99" s="392">
        <v>100</v>
      </c>
      <c r="E99" s="393" t="s">
        <v>528</v>
      </c>
      <c r="F99" s="393" t="s">
        <v>529</v>
      </c>
      <c r="G99" s="202" t="s">
        <v>774</v>
      </c>
      <c r="H99" s="191">
        <v>2314</v>
      </c>
      <c r="I99" s="192">
        <v>8</v>
      </c>
      <c r="J99" s="193">
        <v>1103</v>
      </c>
      <c r="K99" s="194">
        <v>1003</v>
      </c>
      <c r="L99" s="193">
        <v>5</v>
      </c>
      <c r="M99" s="193">
        <v>21</v>
      </c>
      <c r="N99" s="395" t="s">
        <v>872</v>
      </c>
      <c r="O99" s="196">
        <v>0</v>
      </c>
      <c r="P99" s="394">
        <v>3274</v>
      </c>
      <c r="Q99" s="197">
        <v>2</v>
      </c>
      <c r="R99" s="188">
        <v>0</v>
      </c>
      <c r="S99" s="191">
        <v>20170401</v>
      </c>
      <c r="T99" s="191">
        <v>20170630</v>
      </c>
      <c r="U99" s="396">
        <v>34368.54</v>
      </c>
      <c r="V99" s="199">
        <v>0</v>
      </c>
    </row>
    <row r="100" spans="2:22" x14ac:dyDescent="0.25">
      <c r="B100" s="186" t="s">
        <v>348</v>
      </c>
      <c r="C100" s="391" t="s">
        <v>689</v>
      </c>
      <c r="D100" s="392">
        <v>100</v>
      </c>
      <c r="E100" s="393" t="s">
        <v>530</v>
      </c>
      <c r="F100" s="393" t="s">
        <v>531</v>
      </c>
      <c r="G100" s="202" t="s">
        <v>775</v>
      </c>
      <c r="H100" s="191">
        <v>2314</v>
      </c>
      <c r="I100" s="192">
        <v>8</v>
      </c>
      <c r="J100" s="193">
        <v>1103</v>
      </c>
      <c r="K100" s="194">
        <v>1003</v>
      </c>
      <c r="L100" s="193">
        <v>5</v>
      </c>
      <c r="M100" s="193">
        <v>21</v>
      </c>
      <c r="N100" s="395" t="s">
        <v>854</v>
      </c>
      <c r="O100" s="196">
        <v>0</v>
      </c>
      <c r="P100" s="394">
        <v>13801</v>
      </c>
      <c r="Q100" s="197">
        <v>2</v>
      </c>
      <c r="R100" s="188">
        <v>0</v>
      </c>
      <c r="S100" s="191">
        <v>20170401</v>
      </c>
      <c r="T100" s="191">
        <v>20170630</v>
      </c>
      <c r="U100" s="396">
        <v>57326.37</v>
      </c>
      <c r="V100" s="199">
        <v>0</v>
      </c>
    </row>
    <row r="101" spans="2:22" x14ac:dyDescent="0.25">
      <c r="B101" s="186" t="s">
        <v>348</v>
      </c>
      <c r="C101" s="391" t="s">
        <v>355</v>
      </c>
      <c r="D101" s="392">
        <v>120</v>
      </c>
      <c r="E101" s="393" t="s">
        <v>532</v>
      </c>
      <c r="F101" s="393" t="s">
        <v>533</v>
      </c>
      <c r="G101" s="202" t="s">
        <v>776</v>
      </c>
      <c r="H101" s="191">
        <v>2314</v>
      </c>
      <c r="I101" s="192">
        <v>8</v>
      </c>
      <c r="J101" s="193">
        <v>1103</v>
      </c>
      <c r="K101" s="194">
        <v>1003</v>
      </c>
      <c r="L101" s="193">
        <v>5</v>
      </c>
      <c r="M101" s="193">
        <v>21</v>
      </c>
      <c r="N101" s="395" t="s">
        <v>855</v>
      </c>
      <c r="O101" s="196">
        <v>0</v>
      </c>
      <c r="P101" s="394">
        <v>3242</v>
      </c>
      <c r="Q101" s="197">
        <v>2</v>
      </c>
      <c r="R101" s="188">
        <v>0</v>
      </c>
      <c r="S101" s="191">
        <v>20170401</v>
      </c>
      <c r="T101" s="191">
        <v>20170630</v>
      </c>
      <c r="U101" s="396">
        <v>29763.360000000001</v>
      </c>
      <c r="V101" s="199">
        <v>0</v>
      </c>
    </row>
    <row r="102" spans="2:22" x14ac:dyDescent="0.25">
      <c r="B102" s="186" t="s">
        <v>348</v>
      </c>
      <c r="C102" s="391" t="s">
        <v>689</v>
      </c>
      <c r="D102" s="392">
        <v>200</v>
      </c>
      <c r="E102" s="393" t="s">
        <v>534</v>
      </c>
      <c r="F102" s="393" t="s">
        <v>535</v>
      </c>
      <c r="G102" s="202" t="s">
        <v>777</v>
      </c>
      <c r="H102" s="191">
        <v>2314</v>
      </c>
      <c r="I102" s="192">
        <v>8</v>
      </c>
      <c r="J102" s="193">
        <v>1103</v>
      </c>
      <c r="K102" s="194">
        <v>1003</v>
      </c>
      <c r="L102" s="193">
        <v>5</v>
      </c>
      <c r="M102" s="193">
        <v>21</v>
      </c>
      <c r="N102" s="395" t="s">
        <v>853</v>
      </c>
      <c r="O102" s="196">
        <v>0</v>
      </c>
      <c r="P102" s="394">
        <v>9258</v>
      </c>
      <c r="Q102" s="197">
        <v>2</v>
      </c>
      <c r="R102" s="188">
        <v>0</v>
      </c>
      <c r="S102" s="191">
        <v>20170401</v>
      </c>
      <c r="T102" s="191">
        <v>20170630</v>
      </c>
      <c r="U102" s="396">
        <v>35250.15</v>
      </c>
      <c r="V102" s="199">
        <v>0</v>
      </c>
    </row>
    <row r="103" spans="2:22" x14ac:dyDescent="0.25">
      <c r="B103" s="186" t="s">
        <v>348</v>
      </c>
      <c r="C103" s="391" t="s">
        <v>687</v>
      </c>
      <c r="D103" s="392">
        <v>120</v>
      </c>
      <c r="E103" s="393" t="s">
        <v>536</v>
      </c>
      <c r="F103" s="393" t="s">
        <v>537</v>
      </c>
      <c r="G103" s="202" t="s">
        <v>778</v>
      </c>
      <c r="H103" s="191">
        <v>2314</v>
      </c>
      <c r="I103" s="192">
        <v>8</v>
      </c>
      <c r="J103" s="193">
        <v>1103</v>
      </c>
      <c r="K103" s="194">
        <v>1003</v>
      </c>
      <c r="L103" s="193">
        <v>5</v>
      </c>
      <c r="M103" s="193">
        <v>21</v>
      </c>
      <c r="N103" s="395" t="s">
        <v>854</v>
      </c>
      <c r="O103" s="196">
        <v>0</v>
      </c>
      <c r="P103" s="394">
        <v>9283</v>
      </c>
      <c r="Q103" s="197">
        <v>2</v>
      </c>
      <c r="R103" s="188">
        <v>0</v>
      </c>
      <c r="S103" s="191">
        <v>20170401</v>
      </c>
      <c r="T103" s="191">
        <v>20170630</v>
      </c>
      <c r="U103" s="396">
        <v>59108.89</v>
      </c>
      <c r="V103" s="199">
        <v>0</v>
      </c>
    </row>
    <row r="104" spans="2:22" x14ac:dyDescent="0.25">
      <c r="B104" s="186" t="s">
        <v>348</v>
      </c>
      <c r="C104" s="391" t="s">
        <v>690</v>
      </c>
      <c r="D104" s="392">
        <v>100</v>
      </c>
      <c r="E104" s="393" t="s">
        <v>538</v>
      </c>
      <c r="F104" s="393" t="s">
        <v>539</v>
      </c>
      <c r="G104" s="202" t="s">
        <v>779</v>
      </c>
      <c r="H104" s="191">
        <v>2314</v>
      </c>
      <c r="I104" s="192">
        <v>8</v>
      </c>
      <c r="J104" s="193">
        <v>1103</v>
      </c>
      <c r="K104" s="194">
        <v>1003</v>
      </c>
      <c r="L104" s="193">
        <v>5</v>
      </c>
      <c r="M104" s="193">
        <v>21</v>
      </c>
      <c r="N104" s="395" t="s">
        <v>866</v>
      </c>
      <c r="O104" s="196">
        <v>0</v>
      </c>
      <c r="P104" s="394">
        <v>8151</v>
      </c>
      <c r="Q104" s="197">
        <v>2</v>
      </c>
      <c r="R104" s="188">
        <v>0</v>
      </c>
      <c r="S104" s="191">
        <v>20170401</v>
      </c>
      <c r="T104" s="191">
        <v>20170630</v>
      </c>
      <c r="U104" s="396">
        <v>22054.61</v>
      </c>
      <c r="V104" s="199">
        <v>0</v>
      </c>
    </row>
    <row r="105" spans="2:22" x14ac:dyDescent="0.25">
      <c r="B105" s="186" t="s">
        <v>348</v>
      </c>
      <c r="C105" s="391" t="s">
        <v>686</v>
      </c>
      <c r="D105" s="392">
        <v>200</v>
      </c>
      <c r="E105" s="393" t="s">
        <v>540</v>
      </c>
      <c r="F105" s="393" t="s">
        <v>541</v>
      </c>
      <c r="G105" s="202" t="s">
        <v>780</v>
      </c>
      <c r="H105" s="191">
        <v>2314</v>
      </c>
      <c r="I105" s="192">
        <v>8</v>
      </c>
      <c r="J105" s="193">
        <v>1103</v>
      </c>
      <c r="K105" s="194">
        <v>1003</v>
      </c>
      <c r="L105" s="193">
        <v>5</v>
      </c>
      <c r="M105" s="193">
        <v>21</v>
      </c>
      <c r="N105" s="395" t="s">
        <v>859</v>
      </c>
      <c r="O105" s="196">
        <v>0</v>
      </c>
      <c r="P105" s="394">
        <v>5110</v>
      </c>
      <c r="Q105" s="197">
        <v>2</v>
      </c>
      <c r="R105" s="188">
        <v>0</v>
      </c>
      <c r="S105" s="191">
        <v>20170401</v>
      </c>
      <c r="T105" s="191">
        <v>20170630</v>
      </c>
      <c r="U105" s="396">
        <v>17696.97</v>
      </c>
      <c r="V105" s="199">
        <v>0</v>
      </c>
    </row>
    <row r="106" spans="2:22" x14ac:dyDescent="0.25">
      <c r="B106" s="186" t="s">
        <v>348</v>
      </c>
      <c r="C106" s="391" t="s">
        <v>686</v>
      </c>
      <c r="D106" s="392">
        <v>100</v>
      </c>
      <c r="E106" s="393" t="s">
        <v>542</v>
      </c>
      <c r="F106" s="393" t="s">
        <v>543</v>
      </c>
      <c r="G106" s="202" t="s">
        <v>781</v>
      </c>
      <c r="H106" s="191">
        <v>2314</v>
      </c>
      <c r="I106" s="192">
        <v>8</v>
      </c>
      <c r="J106" s="193">
        <v>1103</v>
      </c>
      <c r="K106" s="194">
        <v>1003</v>
      </c>
      <c r="L106" s="193">
        <v>5</v>
      </c>
      <c r="M106" s="193">
        <v>21</v>
      </c>
      <c r="N106" s="395" t="s">
        <v>858</v>
      </c>
      <c r="O106" s="196">
        <v>0</v>
      </c>
      <c r="P106" s="394">
        <v>5107</v>
      </c>
      <c r="Q106" s="197">
        <v>2</v>
      </c>
      <c r="R106" s="188">
        <v>0</v>
      </c>
      <c r="S106" s="191">
        <v>20170401</v>
      </c>
      <c r="T106" s="191">
        <v>20170630</v>
      </c>
      <c r="U106" s="396">
        <v>16238.440000000002</v>
      </c>
      <c r="V106" s="199">
        <v>0</v>
      </c>
    </row>
    <row r="107" spans="2:22" x14ac:dyDescent="0.25">
      <c r="B107" s="186" t="s">
        <v>348</v>
      </c>
      <c r="C107" s="391" t="s">
        <v>687</v>
      </c>
      <c r="D107" s="392">
        <v>120</v>
      </c>
      <c r="E107" s="393" t="s">
        <v>544</v>
      </c>
      <c r="F107" s="393" t="s">
        <v>545</v>
      </c>
      <c r="G107" s="202" t="s">
        <v>782</v>
      </c>
      <c r="H107" s="191">
        <v>2314</v>
      </c>
      <c r="I107" s="192">
        <v>8</v>
      </c>
      <c r="J107" s="193">
        <v>1103</v>
      </c>
      <c r="K107" s="194">
        <v>1003</v>
      </c>
      <c r="L107" s="193">
        <v>5</v>
      </c>
      <c r="M107" s="193">
        <v>21</v>
      </c>
      <c r="N107" s="395" t="s">
        <v>853</v>
      </c>
      <c r="O107" s="196">
        <v>0</v>
      </c>
      <c r="P107" s="394">
        <v>5379</v>
      </c>
      <c r="Q107" s="197">
        <v>2</v>
      </c>
      <c r="R107" s="188">
        <v>0</v>
      </c>
      <c r="S107" s="191">
        <v>20170401</v>
      </c>
      <c r="T107" s="191">
        <v>20170630</v>
      </c>
      <c r="U107" s="396">
        <v>34183.74</v>
      </c>
      <c r="V107" s="199">
        <v>0</v>
      </c>
    </row>
    <row r="108" spans="2:22" x14ac:dyDescent="0.25">
      <c r="B108" s="186" t="s">
        <v>348</v>
      </c>
      <c r="C108" s="391" t="s">
        <v>689</v>
      </c>
      <c r="D108" s="392">
        <v>100</v>
      </c>
      <c r="E108" s="393" t="s">
        <v>546</v>
      </c>
      <c r="F108" s="393" t="s">
        <v>547</v>
      </c>
      <c r="G108" s="202" t="s">
        <v>783</v>
      </c>
      <c r="H108" s="191">
        <v>2314</v>
      </c>
      <c r="I108" s="192">
        <v>8</v>
      </c>
      <c r="J108" s="193">
        <v>1103</v>
      </c>
      <c r="K108" s="194">
        <v>1003</v>
      </c>
      <c r="L108" s="193">
        <v>5</v>
      </c>
      <c r="M108" s="193">
        <v>21</v>
      </c>
      <c r="N108" s="395" t="s">
        <v>859</v>
      </c>
      <c r="O108" s="196">
        <v>0</v>
      </c>
      <c r="P108" s="394">
        <v>9260</v>
      </c>
      <c r="Q108" s="197">
        <v>2</v>
      </c>
      <c r="R108" s="188">
        <v>0</v>
      </c>
      <c r="S108" s="191">
        <v>20170401</v>
      </c>
      <c r="T108" s="191">
        <v>20170630</v>
      </c>
      <c r="U108" s="396">
        <v>12932.5</v>
      </c>
      <c r="V108" s="199">
        <v>0</v>
      </c>
    </row>
    <row r="109" spans="2:22" x14ac:dyDescent="0.25">
      <c r="B109" s="186" t="s">
        <v>348</v>
      </c>
      <c r="C109" s="391" t="s">
        <v>690</v>
      </c>
      <c r="D109" s="392">
        <v>100</v>
      </c>
      <c r="E109" s="393" t="s">
        <v>548</v>
      </c>
      <c r="F109" s="393" t="s">
        <v>549</v>
      </c>
      <c r="G109" s="202" t="s">
        <v>784</v>
      </c>
      <c r="H109" s="191">
        <v>2314</v>
      </c>
      <c r="I109" s="192">
        <v>8</v>
      </c>
      <c r="J109" s="193">
        <v>1103</v>
      </c>
      <c r="K109" s="194">
        <v>1003</v>
      </c>
      <c r="L109" s="193">
        <v>5</v>
      </c>
      <c r="M109" s="193">
        <v>21</v>
      </c>
      <c r="N109" s="395" t="s">
        <v>857</v>
      </c>
      <c r="O109" s="196">
        <v>0</v>
      </c>
      <c r="P109" s="394">
        <v>9903</v>
      </c>
      <c r="Q109" s="197">
        <v>2</v>
      </c>
      <c r="R109" s="188">
        <v>0</v>
      </c>
      <c r="S109" s="191">
        <v>20170401</v>
      </c>
      <c r="T109" s="191">
        <v>20170630</v>
      </c>
      <c r="U109" s="396">
        <v>30414.700000000004</v>
      </c>
      <c r="V109" s="199">
        <v>0</v>
      </c>
    </row>
    <row r="110" spans="2:22" x14ac:dyDescent="0.25">
      <c r="B110" s="186" t="s">
        <v>348</v>
      </c>
      <c r="C110" s="391" t="s">
        <v>686</v>
      </c>
      <c r="D110" s="392">
        <v>120</v>
      </c>
      <c r="E110" s="393" t="s">
        <v>550</v>
      </c>
      <c r="F110" s="393" t="s">
        <v>551</v>
      </c>
      <c r="G110" s="202" t="s">
        <v>785</v>
      </c>
      <c r="H110" s="191">
        <v>2314</v>
      </c>
      <c r="I110" s="192">
        <v>8</v>
      </c>
      <c r="J110" s="193">
        <v>1103</v>
      </c>
      <c r="K110" s="194">
        <v>1003</v>
      </c>
      <c r="L110" s="193">
        <v>5</v>
      </c>
      <c r="M110" s="193">
        <v>21</v>
      </c>
      <c r="N110" s="395" t="s">
        <v>853</v>
      </c>
      <c r="O110" s="196">
        <v>0</v>
      </c>
      <c r="P110" s="394">
        <v>8152</v>
      </c>
      <c r="Q110" s="197">
        <v>2</v>
      </c>
      <c r="R110" s="188">
        <v>0</v>
      </c>
      <c r="S110" s="191">
        <v>20170401</v>
      </c>
      <c r="T110" s="191">
        <v>20170630</v>
      </c>
      <c r="U110" s="396">
        <v>31133.22</v>
      </c>
      <c r="V110" s="199">
        <v>0</v>
      </c>
    </row>
    <row r="111" spans="2:22" x14ac:dyDescent="0.25">
      <c r="B111" s="186" t="s">
        <v>348</v>
      </c>
      <c r="C111" s="391" t="s">
        <v>355</v>
      </c>
      <c r="D111" s="392">
        <v>120</v>
      </c>
      <c r="E111" s="393" t="s">
        <v>552</v>
      </c>
      <c r="F111" s="393" t="s">
        <v>553</v>
      </c>
      <c r="G111" s="202" t="s">
        <v>786</v>
      </c>
      <c r="H111" s="191">
        <v>2314</v>
      </c>
      <c r="I111" s="192">
        <v>8</v>
      </c>
      <c r="J111" s="193">
        <v>1103</v>
      </c>
      <c r="K111" s="194">
        <v>1003</v>
      </c>
      <c r="L111" s="193">
        <v>5</v>
      </c>
      <c r="M111" s="193">
        <v>21</v>
      </c>
      <c r="N111" s="395" t="s">
        <v>353</v>
      </c>
      <c r="O111" s="196">
        <v>0</v>
      </c>
      <c r="P111" s="394">
        <v>9236</v>
      </c>
      <c r="Q111" s="197">
        <v>2</v>
      </c>
      <c r="R111" s="188">
        <v>0</v>
      </c>
      <c r="S111" s="191">
        <v>20170401</v>
      </c>
      <c r="T111" s="191">
        <v>20170630</v>
      </c>
      <c r="U111" s="396">
        <v>23587.549999999996</v>
      </c>
      <c r="V111" s="199">
        <v>0</v>
      </c>
    </row>
    <row r="112" spans="2:22" x14ac:dyDescent="0.25">
      <c r="B112" s="186" t="s">
        <v>348</v>
      </c>
      <c r="C112" s="391" t="s">
        <v>689</v>
      </c>
      <c r="D112" s="392">
        <v>100</v>
      </c>
      <c r="E112" s="393" t="s">
        <v>554</v>
      </c>
      <c r="F112" s="393" t="s">
        <v>555</v>
      </c>
      <c r="G112" s="202" t="s">
        <v>787</v>
      </c>
      <c r="H112" s="191">
        <v>2314</v>
      </c>
      <c r="I112" s="192">
        <v>8</v>
      </c>
      <c r="J112" s="193">
        <v>1103</v>
      </c>
      <c r="K112" s="194">
        <v>1003</v>
      </c>
      <c r="L112" s="193">
        <v>5</v>
      </c>
      <c r="M112" s="193">
        <v>21</v>
      </c>
      <c r="N112" s="395" t="s">
        <v>862</v>
      </c>
      <c r="O112" s="196">
        <v>0</v>
      </c>
      <c r="P112" s="394">
        <v>9261</v>
      </c>
      <c r="Q112" s="197">
        <v>2</v>
      </c>
      <c r="R112" s="188">
        <v>0</v>
      </c>
      <c r="S112" s="191">
        <v>20170401</v>
      </c>
      <c r="T112" s="191">
        <v>20170630</v>
      </c>
      <c r="U112" s="396">
        <v>21545.18</v>
      </c>
      <c r="V112" s="199">
        <v>0</v>
      </c>
    </row>
    <row r="113" spans="2:22" x14ac:dyDescent="0.25">
      <c r="B113" s="186" t="s">
        <v>348</v>
      </c>
      <c r="C113" s="391" t="s">
        <v>689</v>
      </c>
      <c r="D113" s="392">
        <v>200</v>
      </c>
      <c r="E113" s="393" t="s">
        <v>556</v>
      </c>
      <c r="F113" s="393" t="s">
        <v>557</v>
      </c>
      <c r="G113" s="202" t="s">
        <v>788</v>
      </c>
      <c r="H113" s="191">
        <v>2314</v>
      </c>
      <c r="I113" s="192">
        <v>8</v>
      </c>
      <c r="J113" s="193">
        <v>1103</v>
      </c>
      <c r="K113" s="194">
        <v>1003</v>
      </c>
      <c r="L113" s="193">
        <v>5</v>
      </c>
      <c r="M113" s="193">
        <v>21</v>
      </c>
      <c r="N113" s="395" t="s">
        <v>859</v>
      </c>
      <c r="O113" s="196">
        <v>0</v>
      </c>
      <c r="P113" s="394">
        <v>9262</v>
      </c>
      <c r="Q113" s="197">
        <v>2</v>
      </c>
      <c r="R113" s="188">
        <v>0</v>
      </c>
      <c r="S113" s="191">
        <v>20170401</v>
      </c>
      <c r="T113" s="191">
        <v>20170630</v>
      </c>
      <c r="U113" s="396">
        <v>22283.16</v>
      </c>
      <c r="V113" s="199">
        <v>0</v>
      </c>
    </row>
    <row r="114" spans="2:22" x14ac:dyDescent="0.25">
      <c r="B114" s="186" t="s">
        <v>348</v>
      </c>
      <c r="C114" s="391" t="s">
        <v>686</v>
      </c>
      <c r="D114" s="392">
        <v>200</v>
      </c>
      <c r="E114" s="393" t="s">
        <v>558</v>
      </c>
      <c r="F114" s="393" t="s">
        <v>559</v>
      </c>
      <c r="G114" s="202" t="s">
        <v>789</v>
      </c>
      <c r="H114" s="191">
        <v>2314</v>
      </c>
      <c r="I114" s="192">
        <v>8</v>
      </c>
      <c r="J114" s="193">
        <v>1103</v>
      </c>
      <c r="K114" s="194">
        <v>1003</v>
      </c>
      <c r="L114" s="193">
        <v>5</v>
      </c>
      <c r="M114" s="193">
        <v>21</v>
      </c>
      <c r="N114" s="395" t="s">
        <v>868</v>
      </c>
      <c r="O114" s="196">
        <v>0</v>
      </c>
      <c r="P114" s="394">
        <v>3276</v>
      </c>
      <c r="Q114" s="197">
        <v>2</v>
      </c>
      <c r="R114" s="188">
        <v>0</v>
      </c>
      <c r="S114" s="191">
        <v>20170401</v>
      </c>
      <c r="T114" s="191">
        <v>20170630</v>
      </c>
      <c r="U114" s="396">
        <v>10998.929999999998</v>
      </c>
      <c r="V114" s="199">
        <v>0</v>
      </c>
    </row>
    <row r="115" spans="2:22" x14ac:dyDescent="0.25">
      <c r="B115" s="186" t="s">
        <v>348</v>
      </c>
      <c r="C115" s="391" t="s">
        <v>689</v>
      </c>
      <c r="D115" s="392">
        <v>200</v>
      </c>
      <c r="E115" s="393" t="s">
        <v>560</v>
      </c>
      <c r="F115" s="393" t="s">
        <v>561</v>
      </c>
      <c r="G115" s="202" t="s">
        <v>790</v>
      </c>
      <c r="H115" s="191">
        <v>2314</v>
      </c>
      <c r="I115" s="192">
        <v>8</v>
      </c>
      <c r="J115" s="193">
        <v>1103</v>
      </c>
      <c r="K115" s="194">
        <v>1003</v>
      </c>
      <c r="L115" s="193">
        <v>5</v>
      </c>
      <c r="M115" s="193">
        <v>21</v>
      </c>
      <c r="N115" s="395" t="s">
        <v>353</v>
      </c>
      <c r="O115" s="196">
        <v>0</v>
      </c>
      <c r="P115" s="394">
        <v>9239</v>
      </c>
      <c r="Q115" s="197">
        <v>2</v>
      </c>
      <c r="R115" s="188">
        <v>0</v>
      </c>
      <c r="S115" s="191">
        <v>20170401</v>
      </c>
      <c r="T115" s="191">
        <v>20170630</v>
      </c>
      <c r="U115" s="396">
        <v>34044.15</v>
      </c>
      <c r="V115" s="199">
        <v>0</v>
      </c>
    </row>
    <row r="116" spans="2:22" x14ac:dyDescent="0.25">
      <c r="B116" s="186" t="s">
        <v>348</v>
      </c>
      <c r="C116" s="391" t="s">
        <v>690</v>
      </c>
      <c r="D116" s="392">
        <v>100</v>
      </c>
      <c r="E116" s="393" t="s">
        <v>562</v>
      </c>
      <c r="F116" s="393" t="s">
        <v>563</v>
      </c>
      <c r="G116" s="202" t="s">
        <v>791</v>
      </c>
      <c r="H116" s="191">
        <v>2314</v>
      </c>
      <c r="I116" s="192">
        <v>8</v>
      </c>
      <c r="J116" s="193">
        <v>1103</v>
      </c>
      <c r="K116" s="194">
        <v>1003</v>
      </c>
      <c r="L116" s="193">
        <v>5</v>
      </c>
      <c r="M116" s="193">
        <v>21</v>
      </c>
      <c r="N116" s="395" t="s">
        <v>853</v>
      </c>
      <c r="O116" s="196">
        <v>0</v>
      </c>
      <c r="P116" s="394">
        <v>5101</v>
      </c>
      <c r="Q116" s="197">
        <v>2</v>
      </c>
      <c r="R116" s="188">
        <v>0</v>
      </c>
      <c r="S116" s="191">
        <v>20170401</v>
      </c>
      <c r="T116" s="191">
        <v>20170630</v>
      </c>
      <c r="U116" s="396">
        <v>45379.839999999997</v>
      </c>
      <c r="V116" s="199">
        <v>0</v>
      </c>
    </row>
    <row r="117" spans="2:22" x14ac:dyDescent="0.25">
      <c r="B117" s="186" t="s">
        <v>348</v>
      </c>
      <c r="C117" s="391" t="s">
        <v>687</v>
      </c>
      <c r="D117" s="392">
        <v>120</v>
      </c>
      <c r="E117" s="393" t="s">
        <v>564</v>
      </c>
      <c r="F117" s="393" t="s">
        <v>565</v>
      </c>
      <c r="G117" s="202" t="s">
        <v>792</v>
      </c>
      <c r="H117" s="191">
        <v>2314</v>
      </c>
      <c r="I117" s="192">
        <v>8</v>
      </c>
      <c r="J117" s="193">
        <v>1103</v>
      </c>
      <c r="K117" s="194">
        <v>1003</v>
      </c>
      <c r="L117" s="193">
        <v>5</v>
      </c>
      <c r="M117" s="193">
        <v>21</v>
      </c>
      <c r="N117" s="395" t="s">
        <v>864</v>
      </c>
      <c r="O117" s="196">
        <v>0</v>
      </c>
      <c r="P117" s="394">
        <v>13800</v>
      </c>
      <c r="Q117" s="197">
        <v>2</v>
      </c>
      <c r="R117" s="188">
        <v>0</v>
      </c>
      <c r="S117" s="191">
        <v>20170401</v>
      </c>
      <c r="T117" s="191">
        <v>20170630</v>
      </c>
      <c r="U117" s="396">
        <v>60162.719999999994</v>
      </c>
      <c r="V117" s="199">
        <v>0</v>
      </c>
    </row>
    <row r="118" spans="2:22" x14ac:dyDescent="0.25">
      <c r="B118" s="186" t="s">
        <v>348</v>
      </c>
      <c r="C118" s="391" t="s">
        <v>689</v>
      </c>
      <c r="D118" s="392">
        <v>120</v>
      </c>
      <c r="E118" s="393" t="s">
        <v>566</v>
      </c>
      <c r="F118" s="393" t="s">
        <v>567</v>
      </c>
      <c r="G118" s="202" t="s">
        <v>793</v>
      </c>
      <c r="H118" s="191">
        <v>2314</v>
      </c>
      <c r="I118" s="192">
        <v>8</v>
      </c>
      <c r="J118" s="193">
        <v>1103</v>
      </c>
      <c r="K118" s="194">
        <v>1003</v>
      </c>
      <c r="L118" s="193">
        <v>5</v>
      </c>
      <c r="M118" s="193">
        <v>21</v>
      </c>
      <c r="N118" s="395" t="s">
        <v>854</v>
      </c>
      <c r="O118" s="196">
        <v>0</v>
      </c>
      <c r="P118" s="394">
        <v>14529</v>
      </c>
      <c r="Q118" s="197">
        <v>2</v>
      </c>
      <c r="R118" s="188">
        <v>0</v>
      </c>
      <c r="S118" s="191">
        <v>20170401</v>
      </c>
      <c r="T118" s="191">
        <v>20170630</v>
      </c>
      <c r="U118" s="396">
        <v>73636.710000000006</v>
      </c>
      <c r="V118" s="199">
        <v>0</v>
      </c>
    </row>
    <row r="119" spans="2:22" x14ac:dyDescent="0.25">
      <c r="B119" s="186" t="s">
        <v>348</v>
      </c>
      <c r="C119" s="391" t="s">
        <v>687</v>
      </c>
      <c r="D119" s="392">
        <v>120</v>
      </c>
      <c r="E119" s="393" t="s">
        <v>568</v>
      </c>
      <c r="F119" s="393" t="s">
        <v>569</v>
      </c>
      <c r="G119" s="202" t="s">
        <v>794</v>
      </c>
      <c r="H119" s="191">
        <v>2314</v>
      </c>
      <c r="I119" s="192">
        <v>8</v>
      </c>
      <c r="J119" s="193">
        <v>1103</v>
      </c>
      <c r="K119" s="194">
        <v>1003</v>
      </c>
      <c r="L119" s="193">
        <v>5</v>
      </c>
      <c r="M119" s="193">
        <v>21</v>
      </c>
      <c r="N119" s="395" t="s">
        <v>854</v>
      </c>
      <c r="O119" s="196">
        <v>0</v>
      </c>
      <c r="P119" s="394">
        <v>11180</v>
      </c>
      <c r="Q119" s="197">
        <v>2</v>
      </c>
      <c r="R119" s="188">
        <v>0</v>
      </c>
      <c r="S119" s="191">
        <v>20170401</v>
      </c>
      <c r="T119" s="191">
        <v>20170630</v>
      </c>
      <c r="U119" s="396">
        <v>61854.950000000004</v>
      </c>
      <c r="V119" s="199">
        <v>0</v>
      </c>
    </row>
    <row r="120" spans="2:22" x14ac:dyDescent="0.25">
      <c r="B120" s="186" t="s">
        <v>348</v>
      </c>
      <c r="C120" s="391" t="s">
        <v>355</v>
      </c>
      <c r="D120" s="392">
        <v>120</v>
      </c>
      <c r="E120" s="393" t="s">
        <v>570</v>
      </c>
      <c r="F120" s="393" t="s">
        <v>571</v>
      </c>
      <c r="G120" s="202" t="s">
        <v>795</v>
      </c>
      <c r="H120" s="191">
        <v>2314</v>
      </c>
      <c r="I120" s="192">
        <v>8</v>
      </c>
      <c r="J120" s="193">
        <v>1103</v>
      </c>
      <c r="K120" s="194">
        <v>1003</v>
      </c>
      <c r="L120" s="193">
        <v>5</v>
      </c>
      <c r="M120" s="193">
        <v>21</v>
      </c>
      <c r="N120" s="395" t="s">
        <v>353</v>
      </c>
      <c r="O120" s="196">
        <v>0</v>
      </c>
      <c r="P120" s="394">
        <v>3243</v>
      </c>
      <c r="Q120" s="197">
        <v>2</v>
      </c>
      <c r="R120" s="188">
        <v>0</v>
      </c>
      <c r="S120" s="191">
        <v>20170401</v>
      </c>
      <c r="T120" s="191">
        <v>20170630</v>
      </c>
      <c r="U120" s="396">
        <v>30880.910000000003</v>
      </c>
      <c r="V120" s="199">
        <v>0</v>
      </c>
    </row>
    <row r="121" spans="2:22" x14ac:dyDescent="0.25">
      <c r="B121" s="186" t="s">
        <v>348</v>
      </c>
      <c r="C121" s="391" t="s">
        <v>355</v>
      </c>
      <c r="D121" s="392">
        <v>230</v>
      </c>
      <c r="E121" s="393" t="s">
        <v>572</v>
      </c>
      <c r="F121" s="393" t="s">
        <v>573</v>
      </c>
      <c r="G121" s="202" t="s">
        <v>796</v>
      </c>
      <c r="H121" s="191">
        <v>2314</v>
      </c>
      <c r="I121" s="192">
        <v>8</v>
      </c>
      <c r="J121" s="193">
        <v>1103</v>
      </c>
      <c r="K121" s="194">
        <v>1003</v>
      </c>
      <c r="L121" s="193">
        <v>5</v>
      </c>
      <c r="M121" s="193">
        <v>21</v>
      </c>
      <c r="N121" s="395" t="s">
        <v>859</v>
      </c>
      <c r="O121" s="196">
        <v>0</v>
      </c>
      <c r="P121" s="394">
        <v>3310</v>
      </c>
      <c r="Q121" s="197">
        <v>2</v>
      </c>
      <c r="R121" s="188">
        <v>0</v>
      </c>
      <c r="S121" s="191">
        <v>20170401</v>
      </c>
      <c r="T121" s="191">
        <v>20170630</v>
      </c>
      <c r="U121" s="396">
        <v>6632.6699999999992</v>
      </c>
      <c r="V121" s="199">
        <v>0</v>
      </c>
    </row>
    <row r="122" spans="2:22" x14ac:dyDescent="0.25">
      <c r="B122" s="186" t="s">
        <v>348</v>
      </c>
      <c r="C122" s="391" t="s">
        <v>690</v>
      </c>
      <c r="D122" s="392">
        <v>100</v>
      </c>
      <c r="E122" s="393" t="s">
        <v>574</v>
      </c>
      <c r="F122" s="393" t="s">
        <v>575</v>
      </c>
      <c r="G122" s="202" t="s">
        <v>797</v>
      </c>
      <c r="H122" s="191">
        <v>2314</v>
      </c>
      <c r="I122" s="192">
        <v>8</v>
      </c>
      <c r="J122" s="193">
        <v>1103</v>
      </c>
      <c r="K122" s="194">
        <v>1003</v>
      </c>
      <c r="L122" s="193">
        <v>5</v>
      </c>
      <c r="M122" s="193">
        <v>21</v>
      </c>
      <c r="N122" s="395" t="s">
        <v>866</v>
      </c>
      <c r="O122" s="196">
        <v>0</v>
      </c>
      <c r="P122" s="394">
        <v>8149</v>
      </c>
      <c r="Q122" s="197">
        <v>2</v>
      </c>
      <c r="R122" s="188">
        <v>0</v>
      </c>
      <c r="S122" s="191">
        <v>20170401</v>
      </c>
      <c r="T122" s="191">
        <v>20170630</v>
      </c>
      <c r="U122" s="396">
        <v>24155.11</v>
      </c>
      <c r="V122" s="199">
        <v>0</v>
      </c>
    </row>
    <row r="123" spans="2:22" x14ac:dyDescent="0.25">
      <c r="B123" s="186" t="s">
        <v>348</v>
      </c>
      <c r="C123" s="391" t="s">
        <v>355</v>
      </c>
      <c r="D123" s="392">
        <v>100</v>
      </c>
      <c r="E123" s="393" t="s">
        <v>576</v>
      </c>
      <c r="F123" s="393" t="s">
        <v>577</v>
      </c>
      <c r="G123" s="202" t="s">
        <v>798</v>
      </c>
      <c r="H123" s="191">
        <v>2314</v>
      </c>
      <c r="I123" s="192">
        <v>8</v>
      </c>
      <c r="J123" s="193">
        <v>1103</v>
      </c>
      <c r="K123" s="194">
        <v>1003</v>
      </c>
      <c r="L123" s="193">
        <v>5</v>
      </c>
      <c r="M123" s="193">
        <v>21</v>
      </c>
      <c r="N123" s="395" t="s">
        <v>866</v>
      </c>
      <c r="O123" s="196">
        <v>0</v>
      </c>
      <c r="P123" s="394">
        <v>3289</v>
      </c>
      <c r="Q123" s="197">
        <v>2</v>
      </c>
      <c r="R123" s="188">
        <v>0</v>
      </c>
      <c r="S123" s="191">
        <v>20170401</v>
      </c>
      <c r="T123" s="191">
        <v>20170630</v>
      </c>
      <c r="U123" s="396">
        <v>16851.18</v>
      </c>
      <c r="V123" s="199">
        <v>0</v>
      </c>
    </row>
    <row r="124" spans="2:22" x14ac:dyDescent="0.25">
      <c r="B124" s="186" t="s">
        <v>348</v>
      </c>
      <c r="C124" s="391" t="s">
        <v>355</v>
      </c>
      <c r="D124" s="392">
        <v>120</v>
      </c>
      <c r="E124" s="393" t="s">
        <v>578</v>
      </c>
      <c r="F124" s="393" t="s">
        <v>579</v>
      </c>
      <c r="G124" s="202" t="s">
        <v>799</v>
      </c>
      <c r="H124" s="191">
        <v>2314</v>
      </c>
      <c r="I124" s="192">
        <v>8</v>
      </c>
      <c r="J124" s="193">
        <v>1103</v>
      </c>
      <c r="K124" s="194">
        <v>1003</v>
      </c>
      <c r="L124" s="193">
        <v>5</v>
      </c>
      <c r="M124" s="193">
        <v>21</v>
      </c>
      <c r="N124" s="395" t="s">
        <v>868</v>
      </c>
      <c r="O124" s="196">
        <v>0</v>
      </c>
      <c r="P124" s="394">
        <v>3278</v>
      </c>
      <c r="Q124" s="197">
        <v>2</v>
      </c>
      <c r="R124" s="188">
        <v>0</v>
      </c>
      <c r="S124" s="191">
        <v>20170401</v>
      </c>
      <c r="T124" s="191">
        <v>20170630</v>
      </c>
      <c r="U124" s="396">
        <v>14936.140000000001</v>
      </c>
      <c r="V124" s="199">
        <v>0</v>
      </c>
    </row>
    <row r="125" spans="2:22" x14ac:dyDescent="0.25">
      <c r="B125" s="186" t="s">
        <v>348</v>
      </c>
      <c r="C125" s="391" t="s">
        <v>688</v>
      </c>
      <c r="D125" s="392">
        <v>100</v>
      </c>
      <c r="E125" s="393" t="s">
        <v>580</v>
      </c>
      <c r="F125" s="393" t="s">
        <v>581</v>
      </c>
      <c r="G125" s="202" t="s">
        <v>800</v>
      </c>
      <c r="H125" s="191">
        <v>2314</v>
      </c>
      <c r="I125" s="192">
        <v>8</v>
      </c>
      <c r="J125" s="193">
        <v>1103</v>
      </c>
      <c r="K125" s="194">
        <v>1003</v>
      </c>
      <c r="L125" s="193">
        <v>5</v>
      </c>
      <c r="M125" s="193">
        <v>21</v>
      </c>
      <c r="N125" s="395" t="s">
        <v>863</v>
      </c>
      <c r="O125" s="196">
        <v>0</v>
      </c>
      <c r="P125" s="394">
        <v>3307</v>
      </c>
      <c r="Q125" s="197">
        <v>2</v>
      </c>
      <c r="R125" s="188">
        <v>0</v>
      </c>
      <c r="S125" s="191">
        <v>20170401</v>
      </c>
      <c r="T125" s="191">
        <v>20170630</v>
      </c>
      <c r="U125" s="396">
        <v>20423.800000000003</v>
      </c>
      <c r="V125" s="199">
        <v>0</v>
      </c>
    </row>
    <row r="126" spans="2:22" x14ac:dyDescent="0.25">
      <c r="B126" s="186" t="s">
        <v>348</v>
      </c>
      <c r="C126" s="391" t="s">
        <v>688</v>
      </c>
      <c r="D126" s="392">
        <v>100</v>
      </c>
      <c r="E126" s="393" t="s">
        <v>582</v>
      </c>
      <c r="F126" s="393" t="s">
        <v>583</v>
      </c>
      <c r="G126" s="202" t="s">
        <v>801</v>
      </c>
      <c r="H126" s="191">
        <v>2314</v>
      </c>
      <c r="I126" s="192">
        <v>8</v>
      </c>
      <c r="J126" s="193">
        <v>1103</v>
      </c>
      <c r="K126" s="194">
        <v>1003</v>
      </c>
      <c r="L126" s="193">
        <v>5</v>
      </c>
      <c r="M126" s="193">
        <v>21</v>
      </c>
      <c r="N126" s="395" t="s">
        <v>853</v>
      </c>
      <c r="O126" s="196">
        <v>0</v>
      </c>
      <c r="P126" s="394">
        <v>3331</v>
      </c>
      <c r="Q126" s="197">
        <v>2</v>
      </c>
      <c r="R126" s="188">
        <v>0</v>
      </c>
      <c r="S126" s="191">
        <v>20170401</v>
      </c>
      <c r="T126" s="191">
        <v>20170630</v>
      </c>
      <c r="U126" s="396">
        <v>44313.689999999995</v>
      </c>
      <c r="V126" s="199">
        <v>0</v>
      </c>
    </row>
    <row r="127" spans="2:22" x14ac:dyDescent="0.25">
      <c r="B127" s="186" t="s">
        <v>348</v>
      </c>
      <c r="C127" s="391" t="s">
        <v>686</v>
      </c>
      <c r="D127" s="392">
        <v>100</v>
      </c>
      <c r="E127" s="393" t="s">
        <v>584</v>
      </c>
      <c r="F127" s="393" t="s">
        <v>585</v>
      </c>
      <c r="G127" s="202" t="s">
        <v>802</v>
      </c>
      <c r="H127" s="191">
        <v>2314</v>
      </c>
      <c r="I127" s="192">
        <v>8</v>
      </c>
      <c r="J127" s="193">
        <v>1103</v>
      </c>
      <c r="K127" s="194">
        <v>1003</v>
      </c>
      <c r="L127" s="193">
        <v>5</v>
      </c>
      <c r="M127" s="193">
        <v>21</v>
      </c>
      <c r="N127" s="395" t="s">
        <v>859</v>
      </c>
      <c r="O127" s="196">
        <v>0</v>
      </c>
      <c r="P127" s="394">
        <v>5103</v>
      </c>
      <c r="Q127" s="197">
        <v>2</v>
      </c>
      <c r="R127" s="188">
        <v>0</v>
      </c>
      <c r="S127" s="191">
        <v>20170401</v>
      </c>
      <c r="T127" s="191">
        <v>20170630</v>
      </c>
      <c r="U127" s="396">
        <v>18446.330000000002</v>
      </c>
      <c r="V127" s="199">
        <v>0</v>
      </c>
    </row>
    <row r="128" spans="2:22" x14ac:dyDescent="0.25">
      <c r="B128" s="186" t="s">
        <v>348</v>
      </c>
      <c r="C128" s="391" t="s">
        <v>355</v>
      </c>
      <c r="D128" s="392">
        <v>500</v>
      </c>
      <c r="E128" s="393" t="s">
        <v>586</v>
      </c>
      <c r="F128" s="393" t="s">
        <v>587</v>
      </c>
      <c r="G128" s="202" t="s">
        <v>803</v>
      </c>
      <c r="H128" s="191">
        <v>2314</v>
      </c>
      <c r="I128" s="192">
        <v>8</v>
      </c>
      <c r="J128" s="193">
        <v>1103</v>
      </c>
      <c r="K128" s="194">
        <v>1003</v>
      </c>
      <c r="L128" s="193">
        <v>5</v>
      </c>
      <c r="M128" s="193">
        <v>21</v>
      </c>
      <c r="N128" s="395" t="s">
        <v>859</v>
      </c>
      <c r="O128" s="196">
        <v>0</v>
      </c>
      <c r="P128" s="394">
        <v>3277</v>
      </c>
      <c r="Q128" s="197">
        <v>2</v>
      </c>
      <c r="R128" s="188">
        <v>0</v>
      </c>
      <c r="S128" s="191">
        <v>20170401</v>
      </c>
      <c r="T128" s="191">
        <v>20170630</v>
      </c>
      <c r="U128" s="396">
        <v>15926.210000000003</v>
      </c>
      <c r="V128" s="199">
        <v>0</v>
      </c>
    </row>
    <row r="129" spans="2:22" x14ac:dyDescent="0.25">
      <c r="B129" s="186" t="s">
        <v>348</v>
      </c>
      <c r="C129" s="391" t="s">
        <v>690</v>
      </c>
      <c r="D129" s="392">
        <v>100</v>
      </c>
      <c r="E129" s="393" t="s">
        <v>588</v>
      </c>
      <c r="F129" s="393" t="s">
        <v>589</v>
      </c>
      <c r="G129" s="202" t="s">
        <v>804</v>
      </c>
      <c r="H129" s="191">
        <v>2314</v>
      </c>
      <c r="I129" s="192">
        <v>8</v>
      </c>
      <c r="J129" s="193">
        <v>1103</v>
      </c>
      <c r="K129" s="194">
        <v>1003</v>
      </c>
      <c r="L129" s="193">
        <v>5</v>
      </c>
      <c r="M129" s="193">
        <v>21</v>
      </c>
      <c r="N129" s="395" t="s">
        <v>854</v>
      </c>
      <c r="O129" s="196">
        <v>0</v>
      </c>
      <c r="P129" s="394">
        <v>13133</v>
      </c>
      <c r="Q129" s="197">
        <v>2</v>
      </c>
      <c r="R129" s="188">
        <v>0</v>
      </c>
      <c r="S129" s="191">
        <v>20170401</v>
      </c>
      <c r="T129" s="191">
        <v>20170630</v>
      </c>
      <c r="U129" s="396">
        <v>71976.850000000006</v>
      </c>
      <c r="V129" s="199">
        <v>0</v>
      </c>
    </row>
    <row r="130" spans="2:22" x14ac:dyDescent="0.25">
      <c r="B130" s="186" t="s">
        <v>348</v>
      </c>
      <c r="C130" s="391" t="s">
        <v>688</v>
      </c>
      <c r="D130" s="392">
        <v>200</v>
      </c>
      <c r="E130" s="393" t="s">
        <v>590</v>
      </c>
      <c r="F130" s="393" t="s">
        <v>591</v>
      </c>
      <c r="G130" s="202" t="s">
        <v>805</v>
      </c>
      <c r="H130" s="191">
        <v>2314</v>
      </c>
      <c r="I130" s="192">
        <v>8</v>
      </c>
      <c r="J130" s="193">
        <v>1103</v>
      </c>
      <c r="K130" s="194">
        <v>1003</v>
      </c>
      <c r="L130" s="193">
        <v>5</v>
      </c>
      <c r="M130" s="193">
        <v>21</v>
      </c>
      <c r="N130" s="395" t="s">
        <v>866</v>
      </c>
      <c r="O130" s="196">
        <v>0</v>
      </c>
      <c r="P130" s="394">
        <v>3334</v>
      </c>
      <c r="Q130" s="197">
        <v>2</v>
      </c>
      <c r="R130" s="188">
        <v>0</v>
      </c>
      <c r="S130" s="191">
        <v>20170401</v>
      </c>
      <c r="T130" s="191">
        <v>20170630</v>
      </c>
      <c r="U130" s="396">
        <v>7320.119999999999</v>
      </c>
      <c r="V130" s="199">
        <v>0</v>
      </c>
    </row>
    <row r="131" spans="2:22" x14ac:dyDescent="0.25">
      <c r="B131" s="186" t="s">
        <v>348</v>
      </c>
      <c r="C131" s="391" t="s">
        <v>689</v>
      </c>
      <c r="D131" s="392">
        <v>120</v>
      </c>
      <c r="E131" s="393" t="s">
        <v>592</v>
      </c>
      <c r="F131" s="393" t="s">
        <v>593</v>
      </c>
      <c r="G131" s="202" t="s">
        <v>806</v>
      </c>
      <c r="H131" s="191">
        <v>2314</v>
      </c>
      <c r="I131" s="192">
        <v>8</v>
      </c>
      <c r="J131" s="193">
        <v>1103</v>
      </c>
      <c r="K131" s="194">
        <v>1003</v>
      </c>
      <c r="L131" s="193">
        <v>5</v>
      </c>
      <c r="M131" s="193">
        <v>21</v>
      </c>
      <c r="N131" s="395" t="s">
        <v>854</v>
      </c>
      <c r="O131" s="196">
        <v>0</v>
      </c>
      <c r="P131" s="394">
        <v>9284</v>
      </c>
      <c r="Q131" s="197">
        <v>2</v>
      </c>
      <c r="R131" s="188">
        <v>0</v>
      </c>
      <c r="S131" s="191">
        <v>20170401</v>
      </c>
      <c r="T131" s="191">
        <v>20170630</v>
      </c>
      <c r="U131" s="396">
        <v>59047.340000000004</v>
      </c>
      <c r="V131" s="199">
        <v>0</v>
      </c>
    </row>
    <row r="132" spans="2:22" x14ac:dyDescent="0.25">
      <c r="B132" s="186" t="s">
        <v>348</v>
      </c>
      <c r="C132" s="391" t="s">
        <v>355</v>
      </c>
      <c r="D132" s="392">
        <v>200</v>
      </c>
      <c r="E132" s="393" t="s">
        <v>594</v>
      </c>
      <c r="F132" s="393" t="s">
        <v>595</v>
      </c>
      <c r="G132" s="202" t="s">
        <v>807</v>
      </c>
      <c r="H132" s="191">
        <v>2314</v>
      </c>
      <c r="I132" s="192">
        <v>8</v>
      </c>
      <c r="J132" s="193">
        <v>1103</v>
      </c>
      <c r="K132" s="194">
        <v>1003</v>
      </c>
      <c r="L132" s="193">
        <v>5</v>
      </c>
      <c r="M132" s="193">
        <v>21</v>
      </c>
      <c r="N132" s="395" t="s">
        <v>866</v>
      </c>
      <c r="O132" s="196">
        <v>0</v>
      </c>
      <c r="P132" s="394">
        <v>3269</v>
      </c>
      <c r="Q132" s="197">
        <v>2</v>
      </c>
      <c r="R132" s="188">
        <v>0</v>
      </c>
      <c r="S132" s="191">
        <v>20170401</v>
      </c>
      <c r="T132" s="191">
        <v>20170630</v>
      </c>
      <c r="U132" s="396">
        <v>29247.170000000002</v>
      </c>
      <c r="V132" s="199">
        <v>0</v>
      </c>
    </row>
    <row r="133" spans="2:22" x14ac:dyDescent="0.25">
      <c r="B133" s="186" t="s">
        <v>348</v>
      </c>
      <c r="C133" s="391" t="s">
        <v>355</v>
      </c>
      <c r="D133" s="392">
        <v>200</v>
      </c>
      <c r="E133" s="393" t="s">
        <v>596</v>
      </c>
      <c r="F133" s="393" t="s">
        <v>597</v>
      </c>
      <c r="G133" s="202" t="s">
        <v>808</v>
      </c>
      <c r="H133" s="191">
        <v>2314</v>
      </c>
      <c r="I133" s="192">
        <v>8</v>
      </c>
      <c r="J133" s="193">
        <v>1103</v>
      </c>
      <c r="K133" s="194">
        <v>1003</v>
      </c>
      <c r="L133" s="193">
        <v>5</v>
      </c>
      <c r="M133" s="193">
        <v>21</v>
      </c>
      <c r="N133" s="395" t="s">
        <v>866</v>
      </c>
      <c r="O133" s="196">
        <v>0</v>
      </c>
      <c r="P133" s="394">
        <v>3282</v>
      </c>
      <c r="Q133" s="197">
        <v>2</v>
      </c>
      <c r="R133" s="188">
        <v>0</v>
      </c>
      <c r="S133" s="191">
        <v>20170401</v>
      </c>
      <c r="T133" s="191">
        <v>20170630</v>
      </c>
      <c r="U133" s="396">
        <v>11202</v>
      </c>
      <c r="V133" s="199">
        <v>0</v>
      </c>
    </row>
    <row r="134" spans="2:22" x14ac:dyDescent="0.25">
      <c r="B134" s="186" t="s">
        <v>348</v>
      </c>
      <c r="C134" s="391" t="s">
        <v>355</v>
      </c>
      <c r="D134" s="392">
        <v>200</v>
      </c>
      <c r="E134" s="393" t="s">
        <v>598</v>
      </c>
      <c r="F134" s="393" t="s">
        <v>599</v>
      </c>
      <c r="G134" s="202" t="s">
        <v>809</v>
      </c>
      <c r="H134" s="191">
        <v>2314</v>
      </c>
      <c r="I134" s="192">
        <v>8</v>
      </c>
      <c r="J134" s="193">
        <v>1103</v>
      </c>
      <c r="K134" s="194">
        <v>1003</v>
      </c>
      <c r="L134" s="193">
        <v>5</v>
      </c>
      <c r="M134" s="193">
        <v>21</v>
      </c>
      <c r="N134" s="395" t="s">
        <v>863</v>
      </c>
      <c r="O134" s="196">
        <v>0</v>
      </c>
      <c r="P134" s="394">
        <v>3245</v>
      </c>
      <c r="Q134" s="197">
        <v>2</v>
      </c>
      <c r="R134" s="188">
        <v>0</v>
      </c>
      <c r="S134" s="191">
        <v>20170401</v>
      </c>
      <c r="T134" s="191">
        <v>20170630</v>
      </c>
      <c r="U134" s="396">
        <v>13810.4</v>
      </c>
      <c r="V134" s="199">
        <v>0</v>
      </c>
    </row>
    <row r="135" spans="2:22" x14ac:dyDescent="0.25">
      <c r="B135" s="186" t="s">
        <v>348</v>
      </c>
      <c r="C135" s="391" t="s">
        <v>688</v>
      </c>
      <c r="D135" s="392">
        <v>100</v>
      </c>
      <c r="E135" s="393" t="s">
        <v>600</v>
      </c>
      <c r="F135" s="393" t="s">
        <v>601</v>
      </c>
      <c r="G135" s="202" t="s">
        <v>810</v>
      </c>
      <c r="H135" s="191">
        <v>2314</v>
      </c>
      <c r="I135" s="192">
        <v>8</v>
      </c>
      <c r="J135" s="193">
        <v>1103</v>
      </c>
      <c r="K135" s="194">
        <v>1003</v>
      </c>
      <c r="L135" s="193">
        <v>5</v>
      </c>
      <c r="M135" s="193">
        <v>21</v>
      </c>
      <c r="N135" s="395" t="s">
        <v>853</v>
      </c>
      <c r="O135" s="196">
        <v>0</v>
      </c>
      <c r="P135" s="394">
        <v>3314</v>
      </c>
      <c r="Q135" s="197">
        <v>2</v>
      </c>
      <c r="R135" s="188">
        <v>0</v>
      </c>
      <c r="S135" s="191">
        <v>20170401</v>
      </c>
      <c r="T135" s="191">
        <v>20170630</v>
      </c>
      <c r="U135" s="396">
        <v>49466.35</v>
      </c>
      <c r="V135" s="199">
        <v>0</v>
      </c>
    </row>
    <row r="136" spans="2:22" x14ac:dyDescent="0.25">
      <c r="B136" s="186" t="s">
        <v>348</v>
      </c>
      <c r="C136" s="391" t="s">
        <v>689</v>
      </c>
      <c r="D136" s="392">
        <v>100</v>
      </c>
      <c r="E136" s="393" t="s">
        <v>602</v>
      </c>
      <c r="F136" s="393" t="s">
        <v>603</v>
      </c>
      <c r="G136" s="202" t="s">
        <v>811</v>
      </c>
      <c r="H136" s="191">
        <v>2314</v>
      </c>
      <c r="I136" s="192">
        <v>8</v>
      </c>
      <c r="J136" s="193">
        <v>1103</v>
      </c>
      <c r="K136" s="194">
        <v>1003</v>
      </c>
      <c r="L136" s="193">
        <v>5</v>
      </c>
      <c r="M136" s="193">
        <v>21</v>
      </c>
      <c r="N136" s="395" t="s">
        <v>866</v>
      </c>
      <c r="O136" s="196">
        <v>0</v>
      </c>
      <c r="P136" s="394">
        <v>9267</v>
      </c>
      <c r="Q136" s="197">
        <v>2</v>
      </c>
      <c r="R136" s="188">
        <v>0</v>
      </c>
      <c r="S136" s="191">
        <v>20170401</v>
      </c>
      <c r="T136" s="191">
        <v>20170630</v>
      </c>
      <c r="U136" s="396">
        <v>28484.43</v>
      </c>
      <c r="V136" s="199">
        <v>0</v>
      </c>
    </row>
    <row r="137" spans="2:22" x14ac:dyDescent="0.25">
      <c r="B137" s="186" t="s">
        <v>348</v>
      </c>
      <c r="C137" s="391" t="s">
        <v>688</v>
      </c>
      <c r="D137" s="392">
        <v>200</v>
      </c>
      <c r="E137" s="393" t="s">
        <v>604</v>
      </c>
      <c r="F137" s="393" t="s">
        <v>605</v>
      </c>
      <c r="G137" s="202" t="s">
        <v>812</v>
      </c>
      <c r="H137" s="191">
        <v>2314</v>
      </c>
      <c r="I137" s="192">
        <v>8</v>
      </c>
      <c r="J137" s="193">
        <v>1103</v>
      </c>
      <c r="K137" s="194">
        <v>1003</v>
      </c>
      <c r="L137" s="193">
        <v>5</v>
      </c>
      <c r="M137" s="193">
        <v>21</v>
      </c>
      <c r="N137" s="395" t="s">
        <v>868</v>
      </c>
      <c r="O137" s="196">
        <v>0</v>
      </c>
      <c r="P137" s="394">
        <v>12054</v>
      </c>
      <c r="Q137" s="197">
        <v>2</v>
      </c>
      <c r="R137" s="188">
        <v>0</v>
      </c>
      <c r="S137" s="191">
        <v>20170401</v>
      </c>
      <c r="T137" s="191">
        <v>20170630</v>
      </c>
      <c r="U137" s="396">
        <v>11709.26</v>
      </c>
      <c r="V137" s="199">
        <v>0</v>
      </c>
    </row>
    <row r="138" spans="2:22" x14ac:dyDescent="0.25">
      <c r="B138" s="186" t="s">
        <v>348</v>
      </c>
      <c r="C138" s="391" t="s">
        <v>686</v>
      </c>
      <c r="D138" s="392">
        <v>120</v>
      </c>
      <c r="E138" s="393" t="s">
        <v>606</v>
      </c>
      <c r="F138" s="393" t="s">
        <v>607</v>
      </c>
      <c r="G138" s="202" t="s">
        <v>813</v>
      </c>
      <c r="H138" s="191">
        <v>2314</v>
      </c>
      <c r="I138" s="192">
        <v>8</v>
      </c>
      <c r="J138" s="193">
        <v>1103</v>
      </c>
      <c r="K138" s="194">
        <v>1003</v>
      </c>
      <c r="L138" s="193">
        <v>5</v>
      </c>
      <c r="M138" s="193">
        <v>21</v>
      </c>
      <c r="N138" s="395" t="s">
        <v>853</v>
      </c>
      <c r="O138" s="196">
        <v>0</v>
      </c>
      <c r="P138" s="394">
        <v>9248</v>
      </c>
      <c r="Q138" s="197">
        <v>2</v>
      </c>
      <c r="R138" s="188">
        <v>0</v>
      </c>
      <c r="S138" s="191">
        <v>20170401</v>
      </c>
      <c r="T138" s="191">
        <v>20170630</v>
      </c>
      <c r="U138" s="396">
        <v>29899.3</v>
      </c>
      <c r="V138" s="199">
        <v>0</v>
      </c>
    </row>
    <row r="139" spans="2:22" x14ac:dyDescent="0.25">
      <c r="B139" s="186" t="s">
        <v>348</v>
      </c>
      <c r="C139" s="391" t="s">
        <v>687</v>
      </c>
      <c r="D139" s="392">
        <v>120</v>
      </c>
      <c r="E139" s="393" t="s">
        <v>608</v>
      </c>
      <c r="F139" s="393" t="s">
        <v>609</v>
      </c>
      <c r="G139" s="202" t="s">
        <v>814</v>
      </c>
      <c r="H139" s="191">
        <v>2314</v>
      </c>
      <c r="I139" s="192">
        <v>8</v>
      </c>
      <c r="J139" s="193">
        <v>1103</v>
      </c>
      <c r="K139" s="194">
        <v>1003</v>
      </c>
      <c r="L139" s="193">
        <v>5</v>
      </c>
      <c r="M139" s="193">
        <v>21</v>
      </c>
      <c r="N139" s="395" t="s">
        <v>853</v>
      </c>
      <c r="O139" s="196">
        <v>0</v>
      </c>
      <c r="P139" s="394">
        <v>3290</v>
      </c>
      <c r="Q139" s="197">
        <v>2</v>
      </c>
      <c r="R139" s="188">
        <v>0</v>
      </c>
      <c r="S139" s="191">
        <v>20170401</v>
      </c>
      <c r="T139" s="191">
        <v>20170630</v>
      </c>
      <c r="U139" s="396">
        <v>28073.43</v>
      </c>
      <c r="V139" s="199">
        <v>0</v>
      </c>
    </row>
    <row r="140" spans="2:22" x14ac:dyDescent="0.25">
      <c r="B140" s="186" t="s">
        <v>348</v>
      </c>
      <c r="C140" s="391" t="s">
        <v>355</v>
      </c>
      <c r="D140" s="392">
        <v>100</v>
      </c>
      <c r="E140" s="393" t="s">
        <v>610</v>
      </c>
      <c r="F140" s="393" t="s">
        <v>611</v>
      </c>
      <c r="G140" s="202" t="s">
        <v>351</v>
      </c>
      <c r="H140" s="191">
        <v>2314</v>
      </c>
      <c r="I140" s="192">
        <v>8</v>
      </c>
      <c r="J140" s="193">
        <v>1103</v>
      </c>
      <c r="K140" s="194">
        <v>1003</v>
      </c>
      <c r="L140" s="193">
        <v>5</v>
      </c>
      <c r="M140" s="193">
        <v>21</v>
      </c>
      <c r="N140" s="395" t="s">
        <v>353</v>
      </c>
      <c r="O140" s="196">
        <v>0</v>
      </c>
      <c r="P140" s="394">
        <v>3241</v>
      </c>
      <c r="Q140" s="197">
        <v>2</v>
      </c>
      <c r="R140" s="188">
        <v>0</v>
      </c>
      <c r="S140" s="191">
        <v>20170401</v>
      </c>
      <c r="T140" s="191">
        <v>20170630</v>
      </c>
      <c r="U140" s="396">
        <v>26411.19</v>
      </c>
      <c r="V140" s="199">
        <v>0</v>
      </c>
    </row>
    <row r="141" spans="2:22" x14ac:dyDescent="0.25">
      <c r="B141" s="186" t="s">
        <v>348</v>
      </c>
      <c r="C141" s="391" t="s">
        <v>689</v>
      </c>
      <c r="D141" s="392">
        <v>120</v>
      </c>
      <c r="E141" s="393" t="s">
        <v>612</v>
      </c>
      <c r="F141" s="393" t="s">
        <v>613</v>
      </c>
      <c r="G141" s="202" t="s">
        <v>815</v>
      </c>
      <c r="H141" s="191">
        <v>2314</v>
      </c>
      <c r="I141" s="192">
        <v>8</v>
      </c>
      <c r="J141" s="193">
        <v>1103</v>
      </c>
      <c r="K141" s="194">
        <v>1003</v>
      </c>
      <c r="L141" s="193">
        <v>5</v>
      </c>
      <c r="M141" s="193">
        <v>21</v>
      </c>
      <c r="N141" s="395" t="s">
        <v>854</v>
      </c>
      <c r="O141" s="196">
        <v>0</v>
      </c>
      <c r="P141" s="394">
        <v>14041</v>
      </c>
      <c r="Q141" s="197">
        <v>2</v>
      </c>
      <c r="R141" s="188">
        <v>0</v>
      </c>
      <c r="S141" s="191">
        <v>20170401</v>
      </c>
      <c r="T141" s="191">
        <v>20170630</v>
      </c>
      <c r="U141" s="396">
        <v>70495.88</v>
      </c>
      <c r="V141" s="199">
        <v>0</v>
      </c>
    </row>
    <row r="142" spans="2:22" x14ac:dyDescent="0.25">
      <c r="B142" s="186" t="s">
        <v>348</v>
      </c>
      <c r="C142" s="391" t="s">
        <v>355</v>
      </c>
      <c r="D142" s="392">
        <v>300</v>
      </c>
      <c r="E142" s="393" t="s">
        <v>614</v>
      </c>
      <c r="F142" s="393" t="s">
        <v>615</v>
      </c>
      <c r="G142" s="202" t="s">
        <v>816</v>
      </c>
      <c r="H142" s="191">
        <v>2314</v>
      </c>
      <c r="I142" s="192">
        <v>8</v>
      </c>
      <c r="J142" s="193">
        <v>1103</v>
      </c>
      <c r="K142" s="194">
        <v>1003</v>
      </c>
      <c r="L142" s="193">
        <v>5</v>
      </c>
      <c r="M142" s="193">
        <v>21</v>
      </c>
      <c r="N142" s="395" t="s">
        <v>859</v>
      </c>
      <c r="O142" s="196">
        <v>0</v>
      </c>
      <c r="P142" s="394">
        <v>3281</v>
      </c>
      <c r="Q142" s="197">
        <v>2</v>
      </c>
      <c r="R142" s="188">
        <v>0</v>
      </c>
      <c r="S142" s="191">
        <v>20170401</v>
      </c>
      <c r="T142" s="191">
        <v>20170630</v>
      </c>
      <c r="U142" s="396">
        <v>17280.72</v>
      </c>
      <c r="V142" s="199">
        <v>0</v>
      </c>
    </row>
    <row r="143" spans="2:22" x14ac:dyDescent="0.25">
      <c r="B143" s="186" t="s">
        <v>348</v>
      </c>
      <c r="C143" s="391" t="s">
        <v>355</v>
      </c>
      <c r="D143" s="392">
        <v>120</v>
      </c>
      <c r="E143" s="393" t="s">
        <v>616</v>
      </c>
      <c r="F143" s="393" t="s">
        <v>617</v>
      </c>
      <c r="G143" s="202" t="s">
        <v>817</v>
      </c>
      <c r="H143" s="191">
        <v>2314</v>
      </c>
      <c r="I143" s="192">
        <v>8</v>
      </c>
      <c r="J143" s="193">
        <v>1103</v>
      </c>
      <c r="K143" s="194">
        <v>1003</v>
      </c>
      <c r="L143" s="193">
        <v>5</v>
      </c>
      <c r="M143" s="193">
        <v>21</v>
      </c>
      <c r="N143" s="395" t="s">
        <v>857</v>
      </c>
      <c r="O143" s="196">
        <v>0</v>
      </c>
      <c r="P143" s="394">
        <v>12114</v>
      </c>
      <c r="Q143" s="197">
        <v>2</v>
      </c>
      <c r="R143" s="188">
        <v>0</v>
      </c>
      <c r="S143" s="191">
        <v>20170401</v>
      </c>
      <c r="T143" s="191">
        <v>20170630</v>
      </c>
      <c r="U143" s="396">
        <v>24643.46</v>
      </c>
      <c r="V143" s="199">
        <v>0</v>
      </c>
    </row>
    <row r="144" spans="2:22" x14ac:dyDescent="0.25">
      <c r="B144" s="186" t="s">
        <v>348</v>
      </c>
      <c r="C144" s="391" t="s">
        <v>355</v>
      </c>
      <c r="D144" s="392">
        <v>300</v>
      </c>
      <c r="E144" s="393" t="s">
        <v>349</v>
      </c>
      <c r="F144" s="393" t="s">
        <v>350</v>
      </c>
      <c r="G144" s="202" t="s">
        <v>818</v>
      </c>
      <c r="H144" s="191">
        <v>2314</v>
      </c>
      <c r="I144" s="192">
        <v>8</v>
      </c>
      <c r="J144" s="193">
        <v>1103</v>
      </c>
      <c r="K144" s="194">
        <v>1003</v>
      </c>
      <c r="L144" s="193">
        <v>5</v>
      </c>
      <c r="M144" s="193">
        <v>21</v>
      </c>
      <c r="N144" s="395" t="s">
        <v>859</v>
      </c>
      <c r="O144" s="196">
        <v>0</v>
      </c>
      <c r="P144" s="394">
        <v>3268</v>
      </c>
      <c r="Q144" s="197">
        <v>2</v>
      </c>
      <c r="R144" s="188">
        <v>0</v>
      </c>
      <c r="S144" s="191">
        <v>20170401</v>
      </c>
      <c r="T144" s="191">
        <v>20170630</v>
      </c>
      <c r="U144" s="396">
        <v>15971.240000000002</v>
      </c>
      <c r="V144" s="199">
        <v>0</v>
      </c>
    </row>
    <row r="145" spans="2:22" x14ac:dyDescent="0.25">
      <c r="B145" s="186" t="s">
        <v>348</v>
      </c>
      <c r="C145" s="391" t="s">
        <v>689</v>
      </c>
      <c r="D145" s="392">
        <v>100</v>
      </c>
      <c r="E145" s="393" t="s">
        <v>618</v>
      </c>
      <c r="F145" s="393" t="s">
        <v>619</v>
      </c>
      <c r="G145" s="202" t="s">
        <v>819</v>
      </c>
      <c r="H145" s="191">
        <v>2314</v>
      </c>
      <c r="I145" s="192">
        <v>8</v>
      </c>
      <c r="J145" s="193">
        <v>1103</v>
      </c>
      <c r="K145" s="194">
        <v>1003</v>
      </c>
      <c r="L145" s="193">
        <v>5</v>
      </c>
      <c r="M145" s="193">
        <v>21</v>
      </c>
      <c r="N145" s="395" t="s">
        <v>853</v>
      </c>
      <c r="O145" s="196">
        <v>0</v>
      </c>
      <c r="P145" s="394">
        <v>9266</v>
      </c>
      <c r="Q145" s="197">
        <v>2</v>
      </c>
      <c r="R145" s="188">
        <v>0</v>
      </c>
      <c r="S145" s="191">
        <v>20170401</v>
      </c>
      <c r="T145" s="191">
        <v>20170630</v>
      </c>
      <c r="U145" s="396">
        <v>41845.279999999999</v>
      </c>
      <c r="V145" s="199">
        <v>0</v>
      </c>
    </row>
    <row r="146" spans="2:22" x14ac:dyDescent="0.25">
      <c r="B146" s="186" t="s">
        <v>348</v>
      </c>
      <c r="C146" s="391" t="s">
        <v>688</v>
      </c>
      <c r="D146" s="392">
        <v>200</v>
      </c>
      <c r="E146" s="393" t="s">
        <v>620</v>
      </c>
      <c r="F146" s="393" t="s">
        <v>621</v>
      </c>
      <c r="G146" s="202" t="s">
        <v>820</v>
      </c>
      <c r="H146" s="191">
        <v>2314</v>
      </c>
      <c r="I146" s="192">
        <v>8</v>
      </c>
      <c r="J146" s="193">
        <v>1103</v>
      </c>
      <c r="K146" s="194">
        <v>1003</v>
      </c>
      <c r="L146" s="193">
        <v>5</v>
      </c>
      <c r="M146" s="193">
        <v>21</v>
      </c>
      <c r="N146" s="395" t="s">
        <v>353</v>
      </c>
      <c r="O146" s="196">
        <v>0</v>
      </c>
      <c r="P146" s="394">
        <v>3301</v>
      </c>
      <c r="Q146" s="197">
        <v>2</v>
      </c>
      <c r="R146" s="188">
        <v>0</v>
      </c>
      <c r="S146" s="191">
        <v>20170401</v>
      </c>
      <c r="T146" s="191">
        <v>20170630</v>
      </c>
      <c r="U146" s="396">
        <v>12069.349999999999</v>
      </c>
      <c r="V146" s="199">
        <v>0</v>
      </c>
    </row>
    <row r="147" spans="2:22" x14ac:dyDescent="0.25">
      <c r="B147" s="186" t="s">
        <v>348</v>
      </c>
      <c r="C147" s="391" t="s">
        <v>355</v>
      </c>
      <c r="D147" s="392">
        <v>200</v>
      </c>
      <c r="E147" s="393" t="s">
        <v>622</v>
      </c>
      <c r="F147" s="393" t="s">
        <v>623</v>
      </c>
      <c r="G147" s="202" t="s">
        <v>821</v>
      </c>
      <c r="H147" s="191">
        <v>2314</v>
      </c>
      <c r="I147" s="192">
        <v>8</v>
      </c>
      <c r="J147" s="193">
        <v>1103</v>
      </c>
      <c r="K147" s="194">
        <v>1003</v>
      </c>
      <c r="L147" s="193">
        <v>5</v>
      </c>
      <c r="M147" s="193">
        <v>21</v>
      </c>
      <c r="N147" s="395" t="s">
        <v>859</v>
      </c>
      <c r="O147" s="196">
        <v>0</v>
      </c>
      <c r="P147" s="394">
        <v>158</v>
      </c>
      <c r="Q147" s="197">
        <v>2</v>
      </c>
      <c r="R147" s="188">
        <v>0</v>
      </c>
      <c r="S147" s="191">
        <v>20170401</v>
      </c>
      <c r="T147" s="191">
        <v>20170630</v>
      </c>
      <c r="U147" s="396">
        <v>17444.650000000001</v>
      </c>
      <c r="V147" s="199">
        <v>0</v>
      </c>
    </row>
    <row r="148" spans="2:22" x14ac:dyDescent="0.25">
      <c r="B148" s="186" t="s">
        <v>348</v>
      </c>
      <c r="C148" s="391" t="s">
        <v>686</v>
      </c>
      <c r="D148" s="392">
        <v>120</v>
      </c>
      <c r="E148" s="393" t="s">
        <v>624</v>
      </c>
      <c r="F148" s="393" t="s">
        <v>625</v>
      </c>
      <c r="G148" s="202" t="s">
        <v>822</v>
      </c>
      <c r="H148" s="191">
        <v>2314</v>
      </c>
      <c r="I148" s="192">
        <v>8</v>
      </c>
      <c r="J148" s="193">
        <v>1103</v>
      </c>
      <c r="K148" s="194">
        <v>1003</v>
      </c>
      <c r="L148" s="193">
        <v>5</v>
      </c>
      <c r="M148" s="193">
        <v>21</v>
      </c>
      <c r="N148" s="395" t="s">
        <v>866</v>
      </c>
      <c r="O148" s="196">
        <v>0</v>
      </c>
      <c r="P148" s="394">
        <v>5114</v>
      </c>
      <c r="Q148" s="197">
        <v>2</v>
      </c>
      <c r="R148" s="188">
        <v>0</v>
      </c>
      <c r="S148" s="191">
        <v>20170401</v>
      </c>
      <c r="T148" s="191">
        <v>20170630</v>
      </c>
      <c r="U148" s="396">
        <v>12398.119999999999</v>
      </c>
      <c r="V148" s="199">
        <v>0</v>
      </c>
    </row>
    <row r="149" spans="2:22" x14ac:dyDescent="0.25">
      <c r="B149" s="186" t="s">
        <v>348</v>
      </c>
      <c r="C149" s="391" t="s">
        <v>688</v>
      </c>
      <c r="D149" s="392">
        <v>120</v>
      </c>
      <c r="E149" s="393" t="s">
        <v>626</v>
      </c>
      <c r="F149" s="393" t="s">
        <v>627</v>
      </c>
      <c r="G149" s="202" t="s">
        <v>823</v>
      </c>
      <c r="H149" s="191">
        <v>2314</v>
      </c>
      <c r="I149" s="192">
        <v>8</v>
      </c>
      <c r="J149" s="193">
        <v>1103</v>
      </c>
      <c r="K149" s="194">
        <v>1003</v>
      </c>
      <c r="L149" s="193">
        <v>5</v>
      </c>
      <c r="M149" s="193">
        <v>21</v>
      </c>
      <c r="N149" s="395" t="s">
        <v>854</v>
      </c>
      <c r="O149" s="196">
        <v>0</v>
      </c>
      <c r="P149" s="394">
        <v>13944</v>
      </c>
      <c r="Q149" s="197">
        <v>2</v>
      </c>
      <c r="R149" s="188">
        <v>0</v>
      </c>
      <c r="S149" s="191">
        <v>20170401</v>
      </c>
      <c r="T149" s="191">
        <v>20170630</v>
      </c>
      <c r="U149" s="396">
        <v>37169.32</v>
      </c>
      <c r="V149" s="199">
        <v>0</v>
      </c>
    </row>
    <row r="150" spans="2:22" x14ac:dyDescent="0.25">
      <c r="B150" s="186" t="s">
        <v>348</v>
      </c>
      <c r="C150" s="391" t="s">
        <v>686</v>
      </c>
      <c r="D150" s="392">
        <v>120</v>
      </c>
      <c r="E150" s="393" t="s">
        <v>628</v>
      </c>
      <c r="F150" s="393" t="s">
        <v>629</v>
      </c>
      <c r="G150" s="202" t="s">
        <v>824</v>
      </c>
      <c r="H150" s="191">
        <v>2314</v>
      </c>
      <c r="I150" s="192">
        <v>8</v>
      </c>
      <c r="J150" s="193">
        <v>1103</v>
      </c>
      <c r="K150" s="194">
        <v>1003</v>
      </c>
      <c r="L150" s="193">
        <v>5</v>
      </c>
      <c r="M150" s="193">
        <v>21</v>
      </c>
      <c r="N150" s="395" t="s">
        <v>854</v>
      </c>
      <c r="O150" s="196">
        <v>0</v>
      </c>
      <c r="P150" s="394">
        <v>13946</v>
      </c>
      <c r="Q150" s="197">
        <v>2</v>
      </c>
      <c r="R150" s="188">
        <v>0</v>
      </c>
      <c r="S150" s="191">
        <v>20170401</v>
      </c>
      <c r="T150" s="191">
        <v>20170630</v>
      </c>
      <c r="U150" s="396">
        <v>65925.52</v>
      </c>
      <c r="V150" s="199">
        <v>0</v>
      </c>
    </row>
    <row r="151" spans="2:22" x14ac:dyDescent="0.25">
      <c r="B151" s="186" t="s">
        <v>348</v>
      </c>
      <c r="C151" s="391" t="s">
        <v>687</v>
      </c>
      <c r="D151" s="392">
        <v>120</v>
      </c>
      <c r="E151" s="393" t="s">
        <v>630</v>
      </c>
      <c r="F151" s="393" t="s">
        <v>631</v>
      </c>
      <c r="G151" s="202" t="s">
        <v>825</v>
      </c>
      <c r="H151" s="191">
        <v>2314</v>
      </c>
      <c r="I151" s="192">
        <v>8</v>
      </c>
      <c r="J151" s="193">
        <v>1103</v>
      </c>
      <c r="K151" s="194">
        <v>1003</v>
      </c>
      <c r="L151" s="193">
        <v>5</v>
      </c>
      <c r="M151" s="193">
        <v>21</v>
      </c>
      <c r="N151" s="395" t="s">
        <v>854</v>
      </c>
      <c r="O151" s="196">
        <v>0</v>
      </c>
      <c r="P151" s="394">
        <v>12508</v>
      </c>
      <c r="Q151" s="197">
        <v>2</v>
      </c>
      <c r="R151" s="188">
        <v>0</v>
      </c>
      <c r="S151" s="191">
        <v>20170401</v>
      </c>
      <c r="T151" s="191">
        <v>20170630</v>
      </c>
      <c r="U151" s="396">
        <v>53234.71</v>
      </c>
      <c r="V151" s="199">
        <v>0</v>
      </c>
    </row>
    <row r="152" spans="2:22" x14ac:dyDescent="0.25">
      <c r="B152" s="186" t="s">
        <v>348</v>
      </c>
      <c r="C152" s="391" t="s">
        <v>689</v>
      </c>
      <c r="D152" s="392">
        <v>200</v>
      </c>
      <c r="E152" s="393" t="s">
        <v>632</v>
      </c>
      <c r="F152" s="393" t="s">
        <v>633</v>
      </c>
      <c r="G152" s="202" t="s">
        <v>826</v>
      </c>
      <c r="H152" s="191">
        <v>2314</v>
      </c>
      <c r="I152" s="192">
        <v>8</v>
      </c>
      <c r="J152" s="193">
        <v>1103</v>
      </c>
      <c r="K152" s="194">
        <v>1003</v>
      </c>
      <c r="L152" s="193">
        <v>5</v>
      </c>
      <c r="M152" s="193">
        <v>21</v>
      </c>
      <c r="N152" s="395" t="s">
        <v>855</v>
      </c>
      <c r="O152" s="196">
        <v>0</v>
      </c>
      <c r="P152" s="394">
        <v>8139</v>
      </c>
      <c r="Q152" s="197">
        <v>2</v>
      </c>
      <c r="R152" s="188">
        <v>0</v>
      </c>
      <c r="S152" s="191">
        <v>20170401</v>
      </c>
      <c r="T152" s="191">
        <v>20170630</v>
      </c>
      <c r="U152" s="396">
        <v>32081.949999999997</v>
      </c>
      <c r="V152" s="199">
        <v>0</v>
      </c>
    </row>
    <row r="153" spans="2:22" x14ac:dyDescent="0.25">
      <c r="B153" s="186" t="s">
        <v>348</v>
      </c>
      <c r="C153" s="391" t="s">
        <v>688</v>
      </c>
      <c r="D153" s="392">
        <v>100</v>
      </c>
      <c r="E153" s="393" t="s">
        <v>634</v>
      </c>
      <c r="F153" s="393" t="s">
        <v>635</v>
      </c>
      <c r="G153" s="202" t="s">
        <v>827</v>
      </c>
      <c r="H153" s="191">
        <v>2314</v>
      </c>
      <c r="I153" s="192">
        <v>8</v>
      </c>
      <c r="J153" s="193">
        <v>1103</v>
      </c>
      <c r="K153" s="194">
        <v>1003</v>
      </c>
      <c r="L153" s="193">
        <v>5</v>
      </c>
      <c r="M153" s="193">
        <v>21</v>
      </c>
      <c r="N153" s="395" t="s">
        <v>867</v>
      </c>
      <c r="O153" s="196">
        <v>0</v>
      </c>
      <c r="P153" s="394">
        <v>3330</v>
      </c>
      <c r="Q153" s="197">
        <v>2</v>
      </c>
      <c r="R153" s="188">
        <v>0</v>
      </c>
      <c r="S153" s="191">
        <v>20170401</v>
      </c>
      <c r="T153" s="191">
        <v>20170630</v>
      </c>
      <c r="U153" s="396">
        <v>30101.23</v>
      </c>
      <c r="V153" s="199">
        <v>0</v>
      </c>
    </row>
    <row r="154" spans="2:22" x14ac:dyDescent="0.25">
      <c r="B154" s="186" t="s">
        <v>348</v>
      </c>
      <c r="C154" s="391" t="s">
        <v>688</v>
      </c>
      <c r="D154" s="392">
        <v>100</v>
      </c>
      <c r="E154" s="393" t="s">
        <v>636</v>
      </c>
      <c r="F154" s="393" t="s">
        <v>637</v>
      </c>
      <c r="G154" s="202" t="s">
        <v>828</v>
      </c>
      <c r="H154" s="191">
        <v>2314</v>
      </c>
      <c r="I154" s="192">
        <v>8</v>
      </c>
      <c r="J154" s="193">
        <v>1103</v>
      </c>
      <c r="K154" s="194">
        <v>1003</v>
      </c>
      <c r="L154" s="193">
        <v>5</v>
      </c>
      <c r="M154" s="193">
        <v>21</v>
      </c>
      <c r="N154" s="395" t="s">
        <v>867</v>
      </c>
      <c r="O154" s="196">
        <v>0</v>
      </c>
      <c r="P154" s="394">
        <v>3329</v>
      </c>
      <c r="Q154" s="197">
        <v>2</v>
      </c>
      <c r="R154" s="188">
        <v>0</v>
      </c>
      <c r="S154" s="191">
        <v>20170401</v>
      </c>
      <c r="T154" s="191">
        <v>20170630</v>
      </c>
      <c r="U154" s="396">
        <v>8592.16</v>
      </c>
      <c r="V154" s="199">
        <v>0</v>
      </c>
    </row>
    <row r="155" spans="2:22" x14ac:dyDescent="0.25">
      <c r="B155" s="186" t="s">
        <v>348</v>
      </c>
      <c r="C155" s="391" t="s">
        <v>355</v>
      </c>
      <c r="D155" s="392">
        <v>120</v>
      </c>
      <c r="E155" s="393" t="s">
        <v>638</v>
      </c>
      <c r="F155" s="393" t="s">
        <v>639</v>
      </c>
      <c r="G155" s="202" t="s">
        <v>829</v>
      </c>
      <c r="H155" s="191">
        <v>2314</v>
      </c>
      <c r="I155" s="192">
        <v>8</v>
      </c>
      <c r="J155" s="193">
        <v>1103</v>
      </c>
      <c r="K155" s="194">
        <v>1003</v>
      </c>
      <c r="L155" s="193">
        <v>5</v>
      </c>
      <c r="M155" s="193">
        <v>21</v>
      </c>
      <c r="N155" s="395" t="s">
        <v>854</v>
      </c>
      <c r="O155" s="196">
        <v>0</v>
      </c>
      <c r="P155" s="394">
        <v>13855</v>
      </c>
      <c r="Q155" s="197">
        <v>2</v>
      </c>
      <c r="R155" s="188">
        <v>0</v>
      </c>
      <c r="S155" s="191">
        <v>20170401</v>
      </c>
      <c r="T155" s="191">
        <v>20170630</v>
      </c>
      <c r="U155" s="396">
        <v>56505.62999999999</v>
      </c>
      <c r="V155" s="199">
        <v>0</v>
      </c>
    </row>
    <row r="156" spans="2:22" x14ac:dyDescent="0.25">
      <c r="B156" s="186" t="s">
        <v>348</v>
      </c>
      <c r="C156" s="391" t="s">
        <v>690</v>
      </c>
      <c r="D156" s="392">
        <v>100</v>
      </c>
      <c r="E156" s="393" t="s">
        <v>640</v>
      </c>
      <c r="F156" s="393" t="s">
        <v>641</v>
      </c>
      <c r="G156" s="202" t="s">
        <v>830</v>
      </c>
      <c r="H156" s="191">
        <v>2314</v>
      </c>
      <c r="I156" s="192">
        <v>8</v>
      </c>
      <c r="J156" s="193">
        <v>1103</v>
      </c>
      <c r="K156" s="194">
        <v>1003</v>
      </c>
      <c r="L156" s="193">
        <v>5</v>
      </c>
      <c r="M156" s="193">
        <v>21</v>
      </c>
      <c r="N156" s="395" t="s">
        <v>853</v>
      </c>
      <c r="O156" s="196">
        <v>0</v>
      </c>
      <c r="P156" s="394">
        <v>9906</v>
      </c>
      <c r="Q156" s="197">
        <v>2</v>
      </c>
      <c r="R156" s="188">
        <v>0</v>
      </c>
      <c r="S156" s="191">
        <v>20170401</v>
      </c>
      <c r="T156" s="191">
        <v>20170630</v>
      </c>
      <c r="U156" s="396">
        <v>9136.86</v>
      </c>
      <c r="V156" s="199">
        <v>0</v>
      </c>
    </row>
    <row r="157" spans="2:22" x14ac:dyDescent="0.25">
      <c r="B157" s="186" t="s">
        <v>348</v>
      </c>
      <c r="C157" s="391" t="s">
        <v>355</v>
      </c>
      <c r="D157" s="392">
        <v>500</v>
      </c>
      <c r="E157" s="393" t="s">
        <v>642</v>
      </c>
      <c r="F157" s="393" t="s">
        <v>643</v>
      </c>
      <c r="G157" s="202" t="s">
        <v>831</v>
      </c>
      <c r="H157" s="191">
        <v>2314</v>
      </c>
      <c r="I157" s="192">
        <v>8</v>
      </c>
      <c r="J157" s="193">
        <v>1103</v>
      </c>
      <c r="K157" s="194">
        <v>1003</v>
      </c>
      <c r="L157" s="193">
        <v>5</v>
      </c>
      <c r="M157" s="193">
        <v>21</v>
      </c>
      <c r="N157" s="395" t="s">
        <v>859</v>
      </c>
      <c r="O157" s="196">
        <v>0</v>
      </c>
      <c r="P157" s="394">
        <v>3285</v>
      </c>
      <c r="Q157" s="197">
        <v>2</v>
      </c>
      <c r="R157" s="188">
        <v>0</v>
      </c>
      <c r="S157" s="191">
        <v>20170401</v>
      </c>
      <c r="T157" s="191">
        <v>20170630</v>
      </c>
      <c r="U157" s="396">
        <v>20128.240000000002</v>
      </c>
      <c r="V157" s="199">
        <v>0</v>
      </c>
    </row>
    <row r="158" spans="2:22" x14ac:dyDescent="0.25">
      <c r="B158" s="186" t="s">
        <v>348</v>
      </c>
      <c r="C158" s="391" t="s">
        <v>688</v>
      </c>
      <c r="D158" s="392">
        <v>120</v>
      </c>
      <c r="E158" s="393" t="s">
        <v>644</v>
      </c>
      <c r="F158" s="393" t="s">
        <v>645</v>
      </c>
      <c r="G158" s="202" t="s">
        <v>832</v>
      </c>
      <c r="H158" s="191">
        <v>2314</v>
      </c>
      <c r="I158" s="192">
        <v>8</v>
      </c>
      <c r="J158" s="193">
        <v>1103</v>
      </c>
      <c r="K158" s="194">
        <v>1003</v>
      </c>
      <c r="L158" s="193">
        <v>5</v>
      </c>
      <c r="M158" s="193">
        <v>21</v>
      </c>
      <c r="N158" s="395" t="s">
        <v>854</v>
      </c>
      <c r="O158" s="196">
        <v>0</v>
      </c>
      <c r="P158" s="394">
        <v>14530</v>
      </c>
      <c r="Q158" s="197">
        <v>2</v>
      </c>
      <c r="R158" s="188">
        <v>0</v>
      </c>
      <c r="S158" s="191">
        <v>20170401</v>
      </c>
      <c r="T158" s="191">
        <v>20170630</v>
      </c>
      <c r="U158" s="396">
        <v>86562</v>
      </c>
      <c r="V158" s="199">
        <v>0</v>
      </c>
    </row>
    <row r="159" spans="2:22" x14ac:dyDescent="0.25">
      <c r="B159" s="186" t="s">
        <v>348</v>
      </c>
      <c r="C159" s="391" t="s">
        <v>689</v>
      </c>
      <c r="D159" s="392">
        <v>100</v>
      </c>
      <c r="E159" s="393" t="s">
        <v>646</v>
      </c>
      <c r="F159" s="393" t="s">
        <v>647</v>
      </c>
      <c r="G159" s="202" t="s">
        <v>833</v>
      </c>
      <c r="H159" s="191">
        <v>2314</v>
      </c>
      <c r="I159" s="192">
        <v>8</v>
      </c>
      <c r="J159" s="193">
        <v>1103</v>
      </c>
      <c r="K159" s="194">
        <v>1003</v>
      </c>
      <c r="L159" s="193">
        <v>5</v>
      </c>
      <c r="M159" s="193">
        <v>21</v>
      </c>
      <c r="N159" s="395" t="s">
        <v>869</v>
      </c>
      <c r="O159" s="196">
        <v>0</v>
      </c>
      <c r="P159" s="394">
        <v>9273</v>
      </c>
      <c r="Q159" s="197">
        <v>2</v>
      </c>
      <c r="R159" s="188">
        <v>0</v>
      </c>
      <c r="S159" s="191">
        <v>20170401</v>
      </c>
      <c r="T159" s="191">
        <v>20170630</v>
      </c>
      <c r="U159" s="396">
        <v>13722.85</v>
      </c>
      <c r="V159" s="199">
        <v>0</v>
      </c>
    </row>
    <row r="160" spans="2:22" x14ac:dyDescent="0.25">
      <c r="B160" s="186" t="s">
        <v>348</v>
      </c>
      <c r="C160" s="391" t="s">
        <v>686</v>
      </c>
      <c r="D160" s="392">
        <v>200</v>
      </c>
      <c r="E160" s="393" t="s">
        <v>648</v>
      </c>
      <c r="F160" s="393" t="s">
        <v>649</v>
      </c>
      <c r="G160" s="202" t="s">
        <v>834</v>
      </c>
      <c r="H160" s="191">
        <v>2314</v>
      </c>
      <c r="I160" s="192">
        <v>8</v>
      </c>
      <c r="J160" s="193">
        <v>1103</v>
      </c>
      <c r="K160" s="194">
        <v>1003</v>
      </c>
      <c r="L160" s="193">
        <v>5</v>
      </c>
      <c r="M160" s="193">
        <v>21</v>
      </c>
      <c r="N160" s="395" t="s">
        <v>868</v>
      </c>
      <c r="O160" s="196">
        <v>0</v>
      </c>
      <c r="P160" s="394">
        <v>5113</v>
      </c>
      <c r="Q160" s="197">
        <v>2</v>
      </c>
      <c r="R160" s="188">
        <v>0</v>
      </c>
      <c r="S160" s="191">
        <v>20170401</v>
      </c>
      <c r="T160" s="191">
        <v>20170630</v>
      </c>
      <c r="U160" s="396">
        <v>23111.620000000003</v>
      </c>
      <c r="V160" s="199">
        <v>0</v>
      </c>
    </row>
    <row r="161" spans="2:22" x14ac:dyDescent="0.25">
      <c r="B161" s="186" t="s">
        <v>348</v>
      </c>
      <c r="C161" s="391" t="s">
        <v>686</v>
      </c>
      <c r="D161" s="392">
        <v>120</v>
      </c>
      <c r="E161" s="393" t="s">
        <v>650</v>
      </c>
      <c r="F161" s="393" t="s">
        <v>651</v>
      </c>
      <c r="G161" s="202" t="s">
        <v>835</v>
      </c>
      <c r="H161" s="191">
        <v>2314</v>
      </c>
      <c r="I161" s="192">
        <v>8</v>
      </c>
      <c r="J161" s="193">
        <v>1103</v>
      </c>
      <c r="K161" s="194">
        <v>1003</v>
      </c>
      <c r="L161" s="193">
        <v>5</v>
      </c>
      <c r="M161" s="193">
        <v>21</v>
      </c>
      <c r="N161" s="395" t="s">
        <v>854</v>
      </c>
      <c r="O161" s="196">
        <v>0</v>
      </c>
      <c r="P161" s="394">
        <v>14532</v>
      </c>
      <c r="Q161" s="197">
        <v>2</v>
      </c>
      <c r="R161" s="188">
        <v>0</v>
      </c>
      <c r="S161" s="191">
        <v>20170401</v>
      </c>
      <c r="T161" s="191">
        <v>20170630</v>
      </c>
      <c r="U161" s="396">
        <v>68223.86</v>
      </c>
      <c r="V161" s="199">
        <v>0</v>
      </c>
    </row>
    <row r="162" spans="2:22" x14ac:dyDescent="0.25">
      <c r="B162" s="186" t="s">
        <v>348</v>
      </c>
      <c r="C162" s="391" t="s">
        <v>686</v>
      </c>
      <c r="D162" s="392">
        <v>100</v>
      </c>
      <c r="E162" s="393" t="s">
        <v>652</v>
      </c>
      <c r="F162" s="393" t="s">
        <v>653</v>
      </c>
      <c r="G162" s="202" t="s">
        <v>836</v>
      </c>
      <c r="H162" s="191">
        <v>2314</v>
      </c>
      <c r="I162" s="192">
        <v>8</v>
      </c>
      <c r="J162" s="193">
        <v>1103</v>
      </c>
      <c r="K162" s="194">
        <v>1003</v>
      </c>
      <c r="L162" s="193">
        <v>5</v>
      </c>
      <c r="M162" s="193">
        <v>21</v>
      </c>
      <c r="N162" s="395" t="s">
        <v>863</v>
      </c>
      <c r="O162" s="196">
        <v>0</v>
      </c>
      <c r="P162" s="394">
        <v>5102</v>
      </c>
      <c r="Q162" s="197">
        <v>2</v>
      </c>
      <c r="R162" s="188">
        <v>0</v>
      </c>
      <c r="S162" s="191">
        <v>20170401</v>
      </c>
      <c r="T162" s="191">
        <v>20170630</v>
      </c>
      <c r="U162" s="396">
        <v>28361.819999999996</v>
      </c>
      <c r="V162" s="199">
        <v>0</v>
      </c>
    </row>
    <row r="163" spans="2:22" x14ac:dyDescent="0.25">
      <c r="B163" s="186" t="s">
        <v>348</v>
      </c>
      <c r="C163" s="391" t="s">
        <v>688</v>
      </c>
      <c r="D163" s="392">
        <v>200</v>
      </c>
      <c r="E163" s="393" t="s">
        <v>654</v>
      </c>
      <c r="F163" s="393" t="s">
        <v>655</v>
      </c>
      <c r="G163" s="202" t="s">
        <v>837</v>
      </c>
      <c r="H163" s="191">
        <v>2314</v>
      </c>
      <c r="I163" s="192">
        <v>8</v>
      </c>
      <c r="J163" s="193">
        <v>1103</v>
      </c>
      <c r="K163" s="194">
        <v>1003</v>
      </c>
      <c r="L163" s="193">
        <v>5</v>
      </c>
      <c r="M163" s="193">
        <v>21</v>
      </c>
      <c r="N163" s="395" t="s">
        <v>859</v>
      </c>
      <c r="O163" s="196">
        <v>0</v>
      </c>
      <c r="P163" s="394">
        <v>3296</v>
      </c>
      <c r="Q163" s="197">
        <v>2</v>
      </c>
      <c r="R163" s="188">
        <v>0</v>
      </c>
      <c r="S163" s="191">
        <v>20170401</v>
      </c>
      <c r="T163" s="191">
        <v>20170630</v>
      </c>
      <c r="U163" s="396">
        <v>16590.22</v>
      </c>
      <c r="V163" s="199">
        <v>0</v>
      </c>
    </row>
    <row r="164" spans="2:22" x14ac:dyDescent="0.25">
      <c r="B164" s="186" t="s">
        <v>348</v>
      </c>
      <c r="C164" s="391" t="s">
        <v>689</v>
      </c>
      <c r="D164" s="392">
        <v>100</v>
      </c>
      <c r="E164" s="393" t="s">
        <v>656</v>
      </c>
      <c r="F164" s="393" t="s">
        <v>657</v>
      </c>
      <c r="G164" s="202" t="s">
        <v>838</v>
      </c>
      <c r="H164" s="191">
        <v>2314</v>
      </c>
      <c r="I164" s="192">
        <v>8</v>
      </c>
      <c r="J164" s="193">
        <v>1103</v>
      </c>
      <c r="K164" s="194">
        <v>1003</v>
      </c>
      <c r="L164" s="193">
        <v>5</v>
      </c>
      <c r="M164" s="193">
        <v>21</v>
      </c>
      <c r="N164" s="395" t="s">
        <v>863</v>
      </c>
      <c r="O164" s="196">
        <v>0</v>
      </c>
      <c r="P164" s="394">
        <v>9237</v>
      </c>
      <c r="Q164" s="197">
        <v>2</v>
      </c>
      <c r="R164" s="188">
        <v>0</v>
      </c>
      <c r="S164" s="191">
        <v>20170401</v>
      </c>
      <c r="T164" s="191">
        <v>20170630</v>
      </c>
      <c r="U164" s="396">
        <v>15906.629999999997</v>
      </c>
      <c r="V164" s="199">
        <v>0</v>
      </c>
    </row>
    <row r="165" spans="2:22" x14ac:dyDescent="0.25">
      <c r="B165" s="186" t="s">
        <v>348</v>
      </c>
      <c r="C165" s="391" t="s">
        <v>355</v>
      </c>
      <c r="D165" s="392">
        <v>100</v>
      </c>
      <c r="E165" s="393" t="s">
        <v>658</v>
      </c>
      <c r="F165" s="393" t="s">
        <v>659</v>
      </c>
      <c r="G165" s="202" t="s">
        <v>839</v>
      </c>
      <c r="H165" s="191">
        <v>2314</v>
      </c>
      <c r="I165" s="192">
        <v>8</v>
      </c>
      <c r="J165" s="193">
        <v>1103</v>
      </c>
      <c r="K165" s="194">
        <v>1003</v>
      </c>
      <c r="L165" s="193">
        <v>5</v>
      </c>
      <c r="M165" s="193">
        <v>21</v>
      </c>
      <c r="N165" s="395" t="s">
        <v>869</v>
      </c>
      <c r="O165" s="196">
        <v>0</v>
      </c>
      <c r="P165" s="394">
        <v>3273</v>
      </c>
      <c r="Q165" s="197">
        <v>2</v>
      </c>
      <c r="R165" s="188">
        <v>0</v>
      </c>
      <c r="S165" s="191">
        <v>20170401</v>
      </c>
      <c r="T165" s="191">
        <v>20170630</v>
      </c>
      <c r="U165" s="396">
        <v>32585.26</v>
      </c>
      <c r="V165" s="199">
        <v>0</v>
      </c>
    </row>
    <row r="166" spans="2:22" x14ac:dyDescent="0.25">
      <c r="B166" s="186" t="s">
        <v>348</v>
      </c>
      <c r="C166" s="391" t="s">
        <v>687</v>
      </c>
      <c r="D166" s="392">
        <v>400</v>
      </c>
      <c r="E166" s="393" t="s">
        <v>660</v>
      </c>
      <c r="F166" s="393" t="s">
        <v>661</v>
      </c>
      <c r="G166" s="202" t="s">
        <v>840</v>
      </c>
      <c r="H166" s="191">
        <v>2314</v>
      </c>
      <c r="I166" s="192">
        <v>8</v>
      </c>
      <c r="J166" s="193">
        <v>1103</v>
      </c>
      <c r="K166" s="194">
        <v>1003</v>
      </c>
      <c r="L166" s="193">
        <v>5</v>
      </c>
      <c r="M166" s="193">
        <v>21</v>
      </c>
      <c r="N166" s="395" t="s">
        <v>864</v>
      </c>
      <c r="O166" s="196">
        <v>0</v>
      </c>
      <c r="P166" s="394">
        <v>12507</v>
      </c>
      <c r="Q166" s="197">
        <v>2</v>
      </c>
      <c r="R166" s="188">
        <v>0</v>
      </c>
      <c r="S166" s="191">
        <v>20170401</v>
      </c>
      <c r="T166" s="191">
        <v>20170630</v>
      </c>
      <c r="U166" s="396">
        <v>126494.48</v>
      </c>
      <c r="V166" s="199">
        <v>0</v>
      </c>
    </row>
    <row r="167" spans="2:22" x14ac:dyDescent="0.25">
      <c r="B167" s="186" t="s">
        <v>348</v>
      </c>
      <c r="C167" s="391" t="s">
        <v>689</v>
      </c>
      <c r="D167" s="392">
        <v>100</v>
      </c>
      <c r="E167" s="393" t="s">
        <v>662</v>
      </c>
      <c r="F167" s="393" t="s">
        <v>663</v>
      </c>
      <c r="G167" s="202" t="s">
        <v>841</v>
      </c>
      <c r="H167" s="191">
        <v>2314</v>
      </c>
      <c r="I167" s="192">
        <v>8</v>
      </c>
      <c r="J167" s="193">
        <v>1103</v>
      </c>
      <c r="K167" s="194">
        <v>1003</v>
      </c>
      <c r="L167" s="193">
        <v>5</v>
      </c>
      <c r="M167" s="193">
        <v>21</v>
      </c>
      <c r="N167" s="395" t="s">
        <v>866</v>
      </c>
      <c r="O167" s="196">
        <v>0</v>
      </c>
      <c r="P167" s="394">
        <v>9272</v>
      </c>
      <c r="Q167" s="197">
        <v>2</v>
      </c>
      <c r="R167" s="188">
        <v>0</v>
      </c>
      <c r="S167" s="191">
        <v>20170401</v>
      </c>
      <c r="T167" s="191">
        <v>20170630</v>
      </c>
      <c r="U167" s="396">
        <v>30787.67</v>
      </c>
      <c r="V167" s="199">
        <v>0</v>
      </c>
    </row>
    <row r="168" spans="2:22" x14ac:dyDescent="0.25">
      <c r="B168" s="186" t="s">
        <v>348</v>
      </c>
      <c r="C168" s="391" t="s">
        <v>689</v>
      </c>
      <c r="D168" s="392">
        <v>100</v>
      </c>
      <c r="E168" s="393" t="s">
        <v>664</v>
      </c>
      <c r="F168" s="393" t="s">
        <v>665</v>
      </c>
      <c r="G168" s="202" t="s">
        <v>842</v>
      </c>
      <c r="H168" s="191">
        <v>2314</v>
      </c>
      <c r="I168" s="192">
        <v>8</v>
      </c>
      <c r="J168" s="193">
        <v>1103</v>
      </c>
      <c r="K168" s="194">
        <v>1003</v>
      </c>
      <c r="L168" s="193">
        <v>5</v>
      </c>
      <c r="M168" s="193">
        <v>21</v>
      </c>
      <c r="N168" s="395" t="s">
        <v>866</v>
      </c>
      <c r="O168" s="196">
        <v>0</v>
      </c>
      <c r="P168" s="394">
        <v>9245</v>
      </c>
      <c r="Q168" s="197">
        <v>2</v>
      </c>
      <c r="R168" s="188">
        <v>0</v>
      </c>
      <c r="S168" s="191">
        <v>20170401</v>
      </c>
      <c r="T168" s="191">
        <v>20170630</v>
      </c>
      <c r="U168" s="396">
        <v>16444.12</v>
      </c>
      <c r="V168" s="199">
        <v>0</v>
      </c>
    </row>
    <row r="169" spans="2:22" x14ac:dyDescent="0.25">
      <c r="B169" s="186" t="s">
        <v>348</v>
      </c>
      <c r="C169" s="391" t="s">
        <v>688</v>
      </c>
      <c r="D169" s="392">
        <v>120</v>
      </c>
      <c r="E169" s="393" t="s">
        <v>666</v>
      </c>
      <c r="F169" s="393" t="s">
        <v>667</v>
      </c>
      <c r="G169" s="202" t="s">
        <v>843</v>
      </c>
      <c r="H169" s="191">
        <v>2314</v>
      </c>
      <c r="I169" s="192">
        <v>8</v>
      </c>
      <c r="J169" s="193">
        <v>1103</v>
      </c>
      <c r="K169" s="194">
        <v>1003</v>
      </c>
      <c r="L169" s="193">
        <v>5</v>
      </c>
      <c r="M169" s="193">
        <v>21</v>
      </c>
      <c r="N169" s="395" t="s">
        <v>854</v>
      </c>
      <c r="O169" s="196">
        <v>0</v>
      </c>
      <c r="P169" s="394">
        <v>13856</v>
      </c>
      <c r="Q169" s="197">
        <v>2</v>
      </c>
      <c r="R169" s="188">
        <v>0</v>
      </c>
      <c r="S169" s="191">
        <v>20170401</v>
      </c>
      <c r="T169" s="191">
        <v>20170630</v>
      </c>
      <c r="U169" s="396">
        <v>75683.42</v>
      </c>
      <c r="V169" s="199">
        <v>0</v>
      </c>
    </row>
    <row r="170" spans="2:22" x14ac:dyDescent="0.25">
      <c r="B170" s="186" t="s">
        <v>348</v>
      </c>
      <c r="C170" s="391" t="s">
        <v>689</v>
      </c>
      <c r="D170" s="392">
        <v>100</v>
      </c>
      <c r="E170" s="393" t="s">
        <v>668</v>
      </c>
      <c r="F170" s="393" t="s">
        <v>669</v>
      </c>
      <c r="G170" s="202" t="s">
        <v>844</v>
      </c>
      <c r="H170" s="191">
        <v>2314</v>
      </c>
      <c r="I170" s="192">
        <v>8</v>
      </c>
      <c r="J170" s="193">
        <v>1103</v>
      </c>
      <c r="K170" s="194">
        <v>1003</v>
      </c>
      <c r="L170" s="193">
        <v>5</v>
      </c>
      <c r="M170" s="193">
        <v>21</v>
      </c>
      <c r="N170" s="395" t="s">
        <v>858</v>
      </c>
      <c r="O170" s="196">
        <v>0</v>
      </c>
      <c r="P170" s="394">
        <v>11462</v>
      </c>
      <c r="Q170" s="197">
        <v>2</v>
      </c>
      <c r="R170" s="188">
        <v>0</v>
      </c>
      <c r="S170" s="191">
        <v>20170401</v>
      </c>
      <c r="T170" s="191">
        <v>20170630</v>
      </c>
      <c r="U170" s="396">
        <v>33531.9</v>
      </c>
      <c r="V170" s="199">
        <v>0</v>
      </c>
    </row>
    <row r="171" spans="2:22" x14ac:dyDescent="0.25">
      <c r="B171" s="186" t="s">
        <v>348</v>
      </c>
      <c r="C171" s="391" t="s">
        <v>689</v>
      </c>
      <c r="D171" s="392">
        <v>200</v>
      </c>
      <c r="E171" s="393" t="s">
        <v>670</v>
      </c>
      <c r="F171" s="393" t="s">
        <v>671</v>
      </c>
      <c r="G171" s="202" t="s">
        <v>845</v>
      </c>
      <c r="H171" s="191">
        <v>2314</v>
      </c>
      <c r="I171" s="192">
        <v>8</v>
      </c>
      <c r="J171" s="193">
        <v>1103</v>
      </c>
      <c r="K171" s="194">
        <v>1003</v>
      </c>
      <c r="L171" s="193">
        <v>5</v>
      </c>
      <c r="M171" s="193">
        <v>21</v>
      </c>
      <c r="N171" s="395" t="s">
        <v>859</v>
      </c>
      <c r="O171" s="196">
        <v>0</v>
      </c>
      <c r="P171" s="394">
        <v>9254</v>
      </c>
      <c r="Q171" s="197">
        <v>2</v>
      </c>
      <c r="R171" s="188">
        <v>0</v>
      </c>
      <c r="S171" s="191">
        <v>20170401</v>
      </c>
      <c r="T171" s="191">
        <v>20170630</v>
      </c>
      <c r="U171" s="396">
        <v>7251.47</v>
      </c>
      <c r="V171" s="199">
        <v>0</v>
      </c>
    </row>
    <row r="172" spans="2:22" x14ac:dyDescent="0.25">
      <c r="B172" s="186" t="s">
        <v>348</v>
      </c>
      <c r="C172" s="391" t="s">
        <v>686</v>
      </c>
      <c r="D172" s="392">
        <v>120</v>
      </c>
      <c r="E172" s="393" t="s">
        <v>672</v>
      </c>
      <c r="F172" s="393" t="s">
        <v>673</v>
      </c>
      <c r="G172" s="202" t="s">
        <v>846</v>
      </c>
      <c r="H172" s="191">
        <v>2314</v>
      </c>
      <c r="I172" s="192">
        <v>8</v>
      </c>
      <c r="J172" s="193">
        <v>1103</v>
      </c>
      <c r="K172" s="194">
        <v>1003</v>
      </c>
      <c r="L172" s="193">
        <v>5</v>
      </c>
      <c r="M172" s="193">
        <v>21</v>
      </c>
      <c r="N172" s="395" t="s">
        <v>866</v>
      </c>
      <c r="O172" s="196">
        <v>0</v>
      </c>
      <c r="P172" s="394">
        <v>5112</v>
      </c>
      <c r="Q172" s="197">
        <v>2</v>
      </c>
      <c r="R172" s="188">
        <v>0</v>
      </c>
      <c r="S172" s="191">
        <v>20170401</v>
      </c>
      <c r="T172" s="191">
        <v>20170630</v>
      </c>
      <c r="U172" s="396">
        <v>12264.8</v>
      </c>
      <c r="V172" s="199">
        <v>0</v>
      </c>
    </row>
    <row r="173" spans="2:22" x14ac:dyDescent="0.25">
      <c r="B173" s="186" t="s">
        <v>348</v>
      </c>
      <c r="C173" s="391" t="s">
        <v>688</v>
      </c>
      <c r="D173" s="392">
        <v>100</v>
      </c>
      <c r="E173" s="393" t="s">
        <v>674</v>
      </c>
      <c r="F173" s="393" t="s">
        <v>675</v>
      </c>
      <c r="G173" s="202" t="s">
        <v>847</v>
      </c>
      <c r="H173" s="191">
        <v>2314</v>
      </c>
      <c r="I173" s="192">
        <v>8</v>
      </c>
      <c r="J173" s="193">
        <v>1103</v>
      </c>
      <c r="K173" s="194">
        <v>1003</v>
      </c>
      <c r="L173" s="193">
        <v>5</v>
      </c>
      <c r="M173" s="193">
        <v>21</v>
      </c>
      <c r="N173" s="395" t="s">
        <v>866</v>
      </c>
      <c r="O173" s="196">
        <v>0</v>
      </c>
      <c r="P173" s="394">
        <v>3325</v>
      </c>
      <c r="Q173" s="197">
        <v>2</v>
      </c>
      <c r="R173" s="188">
        <v>0</v>
      </c>
      <c r="S173" s="191">
        <v>20170401</v>
      </c>
      <c r="T173" s="191">
        <v>20170630</v>
      </c>
      <c r="U173" s="396">
        <v>17064.09</v>
      </c>
      <c r="V173" s="199">
        <v>0</v>
      </c>
    </row>
    <row r="174" spans="2:22" x14ac:dyDescent="0.25">
      <c r="B174" s="186" t="s">
        <v>348</v>
      </c>
      <c r="C174" s="391" t="s">
        <v>687</v>
      </c>
      <c r="D174" s="392">
        <v>200</v>
      </c>
      <c r="E174" s="393" t="s">
        <v>676</v>
      </c>
      <c r="F174" s="393" t="s">
        <v>677</v>
      </c>
      <c r="G174" s="202" t="s">
        <v>848</v>
      </c>
      <c r="H174" s="191">
        <v>2314</v>
      </c>
      <c r="I174" s="192">
        <v>8</v>
      </c>
      <c r="J174" s="193">
        <v>1103</v>
      </c>
      <c r="K174" s="194">
        <v>1003</v>
      </c>
      <c r="L174" s="193">
        <v>5</v>
      </c>
      <c r="M174" s="193">
        <v>21</v>
      </c>
      <c r="N174" s="395" t="s">
        <v>859</v>
      </c>
      <c r="O174" s="196">
        <v>0</v>
      </c>
      <c r="P174" s="394">
        <v>8154</v>
      </c>
      <c r="Q174" s="197">
        <v>2</v>
      </c>
      <c r="R174" s="188">
        <v>0</v>
      </c>
      <c r="S174" s="191">
        <v>20170401</v>
      </c>
      <c r="T174" s="191">
        <v>20170630</v>
      </c>
      <c r="U174" s="396">
        <v>8288.14</v>
      </c>
      <c r="V174" s="199">
        <v>0</v>
      </c>
    </row>
    <row r="175" spans="2:22" x14ac:dyDescent="0.25">
      <c r="B175" s="186" t="s">
        <v>348</v>
      </c>
      <c r="C175" s="391" t="s">
        <v>355</v>
      </c>
      <c r="D175" s="392">
        <v>120</v>
      </c>
      <c r="E175" s="393" t="s">
        <v>678</v>
      </c>
      <c r="F175" s="393" t="s">
        <v>679</v>
      </c>
      <c r="G175" s="202" t="s">
        <v>849</v>
      </c>
      <c r="H175" s="191">
        <v>2314</v>
      </c>
      <c r="I175" s="192">
        <v>8</v>
      </c>
      <c r="J175" s="193">
        <v>1103</v>
      </c>
      <c r="K175" s="194">
        <v>1003</v>
      </c>
      <c r="L175" s="193">
        <v>5</v>
      </c>
      <c r="M175" s="193">
        <v>21</v>
      </c>
      <c r="N175" s="395" t="s">
        <v>870</v>
      </c>
      <c r="O175" s="196">
        <v>0</v>
      </c>
      <c r="P175" s="394">
        <v>3291</v>
      </c>
      <c r="Q175" s="197">
        <v>2</v>
      </c>
      <c r="R175" s="188">
        <v>0</v>
      </c>
      <c r="S175" s="191">
        <v>20170401</v>
      </c>
      <c r="T175" s="191">
        <v>20170630</v>
      </c>
      <c r="U175" s="396">
        <v>23361.43</v>
      </c>
      <c r="V175" s="199">
        <v>0</v>
      </c>
    </row>
    <row r="176" spans="2:22" x14ac:dyDescent="0.25">
      <c r="B176" s="186" t="s">
        <v>348</v>
      </c>
      <c r="C176" s="391" t="s">
        <v>689</v>
      </c>
      <c r="D176" s="392">
        <v>120</v>
      </c>
      <c r="E176" s="393" t="s">
        <v>680</v>
      </c>
      <c r="F176" s="393" t="s">
        <v>681</v>
      </c>
      <c r="G176" s="202" t="s">
        <v>850</v>
      </c>
      <c r="H176" s="191">
        <v>2314</v>
      </c>
      <c r="I176" s="192">
        <v>8</v>
      </c>
      <c r="J176" s="193">
        <v>1103</v>
      </c>
      <c r="K176" s="194">
        <v>1003</v>
      </c>
      <c r="L176" s="193">
        <v>5</v>
      </c>
      <c r="M176" s="193">
        <v>21</v>
      </c>
      <c r="N176" s="395" t="s">
        <v>853</v>
      </c>
      <c r="O176" s="196">
        <v>0</v>
      </c>
      <c r="P176" s="394">
        <v>3292</v>
      </c>
      <c r="Q176" s="197">
        <v>2</v>
      </c>
      <c r="R176" s="188">
        <v>0</v>
      </c>
      <c r="S176" s="191">
        <v>20170401</v>
      </c>
      <c r="T176" s="191">
        <v>20170630</v>
      </c>
      <c r="U176" s="396">
        <v>43455.340000000004</v>
      </c>
      <c r="V176" s="199">
        <v>0</v>
      </c>
    </row>
    <row r="177" spans="2:22" x14ac:dyDescent="0.25">
      <c r="B177" s="186" t="s">
        <v>348</v>
      </c>
      <c r="C177" s="391" t="s">
        <v>355</v>
      </c>
      <c r="D177" s="392">
        <v>120</v>
      </c>
      <c r="E177" s="393" t="s">
        <v>682</v>
      </c>
      <c r="F177" s="393" t="s">
        <v>683</v>
      </c>
      <c r="G177" s="202" t="s">
        <v>851</v>
      </c>
      <c r="H177" s="191">
        <v>2314</v>
      </c>
      <c r="I177" s="192">
        <v>8</v>
      </c>
      <c r="J177" s="193">
        <v>1103</v>
      </c>
      <c r="K177" s="194">
        <v>1003</v>
      </c>
      <c r="L177" s="193">
        <v>5</v>
      </c>
      <c r="M177" s="193">
        <v>21</v>
      </c>
      <c r="N177" s="395" t="s">
        <v>353</v>
      </c>
      <c r="O177" s="196">
        <v>0</v>
      </c>
      <c r="P177" s="394">
        <v>3238</v>
      </c>
      <c r="Q177" s="197">
        <v>2</v>
      </c>
      <c r="R177" s="188">
        <v>0</v>
      </c>
      <c r="S177" s="191">
        <v>20170401</v>
      </c>
      <c r="T177" s="191">
        <v>20170630</v>
      </c>
      <c r="U177" s="396">
        <v>18154.78</v>
      </c>
      <c r="V177" s="199">
        <v>0</v>
      </c>
    </row>
    <row r="178" spans="2:22" x14ac:dyDescent="0.25">
      <c r="B178" s="186" t="s">
        <v>348</v>
      </c>
      <c r="C178" s="391" t="s">
        <v>686</v>
      </c>
      <c r="D178" s="392">
        <v>120</v>
      </c>
      <c r="E178" s="393" t="s">
        <v>684</v>
      </c>
      <c r="F178" s="393" t="s">
        <v>685</v>
      </c>
      <c r="G178" s="202" t="s">
        <v>852</v>
      </c>
      <c r="H178" s="191">
        <v>2314</v>
      </c>
      <c r="I178" s="192">
        <v>8</v>
      </c>
      <c r="J178" s="193">
        <v>1103</v>
      </c>
      <c r="K178" s="194">
        <v>1003</v>
      </c>
      <c r="L178" s="193">
        <v>5</v>
      </c>
      <c r="M178" s="193">
        <v>21</v>
      </c>
      <c r="N178" s="395" t="s">
        <v>853</v>
      </c>
      <c r="O178" s="196">
        <v>0</v>
      </c>
      <c r="P178" s="394">
        <v>9250</v>
      </c>
      <c r="Q178" s="197">
        <v>2</v>
      </c>
      <c r="R178" s="188">
        <v>0</v>
      </c>
      <c r="S178" s="191">
        <v>20170401</v>
      </c>
      <c r="T178" s="191">
        <v>20170630</v>
      </c>
      <c r="U178" s="396">
        <v>36996.15</v>
      </c>
      <c r="V178" s="199">
        <v>0</v>
      </c>
    </row>
    <row r="179" spans="2:22" x14ac:dyDescent="0.25">
      <c r="B179" s="186" t="s">
        <v>348</v>
      </c>
      <c r="C179" s="391" t="s">
        <v>355</v>
      </c>
      <c r="D179" s="392">
        <v>100</v>
      </c>
      <c r="E179" s="393" t="s">
        <v>1036</v>
      </c>
      <c r="F179" s="393" t="s">
        <v>1037</v>
      </c>
      <c r="G179" s="202" t="s">
        <v>1611</v>
      </c>
      <c r="H179" s="191">
        <v>111</v>
      </c>
      <c r="I179" s="192">
        <v>20</v>
      </c>
      <c r="J179" s="193">
        <v>1103</v>
      </c>
      <c r="K179" s="194">
        <v>1003</v>
      </c>
      <c r="L179" s="193">
        <v>5</v>
      </c>
      <c r="M179" s="193">
        <v>21</v>
      </c>
      <c r="N179" s="395">
        <v>1</v>
      </c>
      <c r="O179" s="196">
        <v>20</v>
      </c>
      <c r="P179" s="394">
        <v>43000</v>
      </c>
      <c r="Q179" s="197">
        <v>5</v>
      </c>
      <c r="R179" s="188">
        <v>0</v>
      </c>
      <c r="S179" s="191">
        <v>20170401</v>
      </c>
      <c r="T179" s="191">
        <v>20170630</v>
      </c>
      <c r="U179" s="396">
        <v>0</v>
      </c>
      <c r="V179" s="199">
        <v>29327.559999999998</v>
      </c>
    </row>
    <row r="180" spans="2:22" x14ac:dyDescent="0.25">
      <c r="B180" s="186" t="s">
        <v>348</v>
      </c>
      <c r="C180" s="391" t="s">
        <v>690</v>
      </c>
      <c r="D180" s="392">
        <v>100</v>
      </c>
      <c r="E180" s="393" t="s">
        <v>1038</v>
      </c>
      <c r="F180" s="393" t="s">
        <v>1039</v>
      </c>
      <c r="G180" s="202" t="s">
        <v>1612</v>
      </c>
      <c r="H180" s="191">
        <v>111</v>
      </c>
      <c r="I180" s="192">
        <v>0</v>
      </c>
      <c r="J180" s="193">
        <v>1103</v>
      </c>
      <c r="K180" s="194">
        <v>1003</v>
      </c>
      <c r="L180" s="193">
        <v>5</v>
      </c>
      <c r="M180" s="193">
        <v>21</v>
      </c>
      <c r="N180" s="395">
        <v>1</v>
      </c>
      <c r="O180" s="196">
        <v>0</v>
      </c>
      <c r="P180" s="394">
        <v>176000</v>
      </c>
      <c r="Q180" s="197">
        <v>5</v>
      </c>
      <c r="R180" s="188">
        <v>0</v>
      </c>
      <c r="S180" s="191">
        <v>20170401</v>
      </c>
      <c r="T180" s="191">
        <v>20170630</v>
      </c>
      <c r="U180" s="396">
        <v>0</v>
      </c>
      <c r="V180" s="199">
        <v>20178.37</v>
      </c>
    </row>
    <row r="181" spans="2:22" x14ac:dyDescent="0.25">
      <c r="B181" s="186" t="s">
        <v>348</v>
      </c>
      <c r="C181" s="391" t="s">
        <v>690</v>
      </c>
      <c r="D181" s="392">
        <v>100</v>
      </c>
      <c r="E181" s="393" t="s">
        <v>1040</v>
      </c>
      <c r="F181" s="393" t="s">
        <v>1041</v>
      </c>
      <c r="G181" s="202" t="s">
        <v>1613</v>
      </c>
      <c r="H181" s="191">
        <v>111</v>
      </c>
      <c r="I181" s="192">
        <v>20</v>
      </c>
      <c r="J181" s="193">
        <v>1103</v>
      </c>
      <c r="K181" s="194">
        <v>1003</v>
      </c>
      <c r="L181" s="193">
        <v>5</v>
      </c>
      <c r="M181" s="193">
        <v>21</v>
      </c>
      <c r="N181" s="395">
        <v>1</v>
      </c>
      <c r="O181" s="196">
        <v>20</v>
      </c>
      <c r="P181" s="394">
        <v>176000</v>
      </c>
      <c r="Q181" s="197">
        <v>5</v>
      </c>
      <c r="R181" s="188">
        <v>0</v>
      </c>
      <c r="S181" s="191">
        <v>20170401</v>
      </c>
      <c r="T181" s="191">
        <v>20170630</v>
      </c>
      <c r="U181" s="396">
        <v>0</v>
      </c>
      <c r="V181" s="199">
        <v>30871.45</v>
      </c>
    </row>
    <row r="182" spans="2:22" x14ac:dyDescent="0.25">
      <c r="B182" s="186" t="s">
        <v>348</v>
      </c>
      <c r="C182" s="391" t="s">
        <v>688</v>
      </c>
      <c r="D182" s="392">
        <v>100</v>
      </c>
      <c r="E182" s="393" t="s">
        <v>1042</v>
      </c>
      <c r="F182" s="393" t="s">
        <v>1043</v>
      </c>
      <c r="G182" s="202" t="s">
        <v>1614</v>
      </c>
      <c r="H182" s="191">
        <v>111</v>
      </c>
      <c r="I182" s="192">
        <v>20</v>
      </c>
      <c r="J182" s="193">
        <v>1103</v>
      </c>
      <c r="K182" s="194">
        <v>1003</v>
      </c>
      <c r="L182" s="193">
        <v>5</v>
      </c>
      <c r="M182" s="193">
        <v>21</v>
      </c>
      <c r="N182" s="395">
        <v>1</v>
      </c>
      <c r="O182" s="196">
        <v>20</v>
      </c>
      <c r="P182" s="394">
        <v>44000</v>
      </c>
      <c r="Q182" s="197">
        <v>5</v>
      </c>
      <c r="R182" s="188">
        <v>0</v>
      </c>
      <c r="S182" s="191">
        <v>20170401</v>
      </c>
      <c r="T182" s="191">
        <v>20170630</v>
      </c>
      <c r="U182" s="396">
        <v>0</v>
      </c>
      <c r="V182" s="199">
        <v>18525.61</v>
      </c>
    </row>
    <row r="183" spans="2:22" x14ac:dyDescent="0.25">
      <c r="B183" s="186" t="s">
        <v>348</v>
      </c>
      <c r="C183" s="391" t="s">
        <v>355</v>
      </c>
      <c r="D183" s="392">
        <v>100</v>
      </c>
      <c r="E183" s="393" t="s">
        <v>1044</v>
      </c>
      <c r="F183" s="393" t="s">
        <v>1045</v>
      </c>
      <c r="G183" s="202" t="s">
        <v>1615</v>
      </c>
      <c r="H183" s="191">
        <v>111</v>
      </c>
      <c r="I183" s="192">
        <v>18</v>
      </c>
      <c r="J183" s="193">
        <v>1103</v>
      </c>
      <c r="K183" s="194">
        <v>1003</v>
      </c>
      <c r="L183" s="193">
        <v>5</v>
      </c>
      <c r="M183" s="193">
        <v>21</v>
      </c>
      <c r="N183" s="395">
        <v>1</v>
      </c>
      <c r="O183" s="196">
        <v>18</v>
      </c>
      <c r="P183" s="394">
        <v>43000</v>
      </c>
      <c r="Q183" s="197">
        <v>5</v>
      </c>
      <c r="R183" s="188">
        <v>0</v>
      </c>
      <c r="S183" s="191">
        <v>20170401</v>
      </c>
      <c r="T183" s="191">
        <v>20170630</v>
      </c>
      <c r="U183" s="396">
        <v>0</v>
      </c>
      <c r="V183" s="199">
        <v>20221.579999999998</v>
      </c>
    </row>
    <row r="184" spans="2:22" x14ac:dyDescent="0.25">
      <c r="B184" s="186" t="s">
        <v>348</v>
      </c>
      <c r="C184" s="391" t="s">
        <v>689</v>
      </c>
      <c r="D184" s="392">
        <v>100</v>
      </c>
      <c r="E184" s="393" t="s">
        <v>1046</v>
      </c>
      <c r="F184" s="393" t="s">
        <v>1047</v>
      </c>
      <c r="G184" s="202" t="s">
        <v>1616</v>
      </c>
      <c r="H184" s="191">
        <v>111</v>
      </c>
      <c r="I184" s="192">
        <v>14</v>
      </c>
      <c r="J184" s="193">
        <v>1103</v>
      </c>
      <c r="K184" s="194">
        <v>1003</v>
      </c>
      <c r="L184" s="193">
        <v>5</v>
      </c>
      <c r="M184" s="193">
        <v>21</v>
      </c>
      <c r="N184" s="395">
        <v>1</v>
      </c>
      <c r="O184" s="196">
        <v>14</v>
      </c>
      <c r="P184" s="394">
        <v>205000</v>
      </c>
      <c r="Q184" s="197">
        <v>5</v>
      </c>
      <c r="R184" s="188">
        <v>0</v>
      </c>
      <c r="S184" s="191">
        <v>20170401</v>
      </c>
      <c r="T184" s="191">
        <v>20170630</v>
      </c>
      <c r="U184" s="396">
        <v>0</v>
      </c>
      <c r="V184" s="199">
        <v>16178.500000000002</v>
      </c>
    </row>
    <row r="185" spans="2:22" x14ac:dyDescent="0.25">
      <c r="B185" s="186" t="s">
        <v>348</v>
      </c>
      <c r="C185" s="391" t="s">
        <v>689</v>
      </c>
      <c r="D185" s="392">
        <v>100</v>
      </c>
      <c r="E185" s="393" t="s">
        <v>1048</v>
      </c>
      <c r="F185" s="393" t="s">
        <v>1049</v>
      </c>
      <c r="G185" s="202" t="s">
        <v>1617</v>
      </c>
      <c r="H185" s="191">
        <v>111</v>
      </c>
      <c r="I185" s="192">
        <v>10</v>
      </c>
      <c r="J185" s="193">
        <v>1103</v>
      </c>
      <c r="K185" s="194">
        <v>1003</v>
      </c>
      <c r="L185" s="193">
        <v>5</v>
      </c>
      <c r="M185" s="193">
        <v>21</v>
      </c>
      <c r="N185" s="395">
        <v>1</v>
      </c>
      <c r="O185" s="196">
        <v>10</v>
      </c>
      <c r="P185" s="394">
        <v>205000</v>
      </c>
      <c r="Q185" s="197">
        <v>5</v>
      </c>
      <c r="R185" s="188">
        <v>0</v>
      </c>
      <c r="S185" s="191">
        <v>20170401</v>
      </c>
      <c r="T185" s="191">
        <v>20170630</v>
      </c>
      <c r="U185" s="396">
        <v>0</v>
      </c>
      <c r="V185" s="199">
        <v>17021.12</v>
      </c>
    </row>
    <row r="186" spans="2:22" x14ac:dyDescent="0.25">
      <c r="B186" s="186" t="s">
        <v>348</v>
      </c>
      <c r="C186" s="391" t="s">
        <v>688</v>
      </c>
      <c r="D186" s="392">
        <v>100</v>
      </c>
      <c r="E186" s="393" t="s">
        <v>1050</v>
      </c>
      <c r="F186" s="393" t="s">
        <v>1051</v>
      </c>
      <c r="G186" s="202" t="s">
        <v>1618</v>
      </c>
      <c r="H186" s="191">
        <v>111</v>
      </c>
      <c r="I186" s="192">
        <v>0</v>
      </c>
      <c r="J186" s="193">
        <v>1103</v>
      </c>
      <c r="K186" s="194">
        <v>1003</v>
      </c>
      <c r="L186" s="193">
        <v>5</v>
      </c>
      <c r="M186" s="193">
        <v>21</v>
      </c>
      <c r="N186" s="395">
        <v>1</v>
      </c>
      <c r="O186" s="196">
        <v>0</v>
      </c>
      <c r="P186" s="394">
        <v>44000</v>
      </c>
      <c r="Q186" s="197">
        <v>5</v>
      </c>
      <c r="R186" s="188">
        <v>0</v>
      </c>
      <c r="S186" s="191">
        <v>20170401</v>
      </c>
      <c r="T186" s="191">
        <v>20170630</v>
      </c>
      <c r="U186" s="396">
        <v>0</v>
      </c>
      <c r="V186" s="199">
        <v>20695.54</v>
      </c>
    </row>
    <row r="187" spans="2:22" x14ac:dyDescent="0.25">
      <c r="B187" s="186" t="s">
        <v>348</v>
      </c>
      <c r="C187" s="391" t="s">
        <v>688</v>
      </c>
      <c r="D187" s="392">
        <v>100</v>
      </c>
      <c r="E187" s="393" t="s">
        <v>1052</v>
      </c>
      <c r="F187" s="393" t="s">
        <v>1053</v>
      </c>
      <c r="G187" s="202" t="s">
        <v>1619</v>
      </c>
      <c r="H187" s="191">
        <v>111</v>
      </c>
      <c r="I187" s="192">
        <v>0</v>
      </c>
      <c r="J187" s="193">
        <v>1103</v>
      </c>
      <c r="K187" s="194">
        <v>1003</v>
      </c>
      <c r="L187" s="193">
        <v>5</v>
      </c>
      <c r="M187" s="193">
        <v>21</v>
      </c>
      <c r="N187" s="395">
        <v>1</v>
      </c>
      <c r="O187" s="196">
        <v>0</v>
      </c>
      <c r="P187" s="394">
        <v>440008</v>
      </c>
      <c r="Q187" s="197">
        <v>5</v>
      </c>
      <c r="R187" s="188">
        <v>0</v>
      </c>
      <c r="S187" s="191">
        <v>20170401</v>
      </c>
      <c r="T187" s="191">
        <v>20170630</v>
      </c>
      <c r="U187" s="396">
        <v>0</v>
      </c>
      <c r="V187" s="199">
        <v>22243.29</v>
      </c>
    </row>
    <row r="188" spans="2:22" x14ac:dyDescent="0.25">
      <c r="B188" s="186" t="s">
        <v>348</v>
      </c>
      <c r="C188" s="391" t="s">
        <v>355</v>
      </c>
      <c r="D188" s="392">
        <v>100</v>
      </c>
      <c r="E188" s="393" t="s">
        <v>1054</v>
      </c>
      <c r="F188" s="393" t="s">
        <v>1055</v>
      </c>
      <c r="G188" s="202" t="s">
        <v>1620</v>
      </c>
      <c r="H188" s="191">
        <v>111</v>
      </c>
      <c r="I188" s="192">
        <v>19</v>
      </c>
      <c r="J188" s="193">
        <v>1103</v>
      </c>
      <c r="K188" s="194">
        <v>1003</v>
      </c>
      <c r="L188" s="193">
        <v>5</v>
      </c>
      <c r="M188" s="193">
        <v>21</v>
      </c>
      <c r="N188" s="395">
        <v>1</v>
      </c>
      <c r="O188" s="196">
        <v>19</v>
      </c>
      <c r="P188" s="394">
        <v>43000</v>
      </c>
      <c r="Q188" s="197">
        <v>5</v>
      </c>
      <c r="R188" s="188">
        <v>0</v>
      </c>
      <c r="S188" s="191">
        <v>20170401</v>
      </c>
      <c r="T188" s="191">
        <v>20170630</v>
      </c>
      <c r="U188" s="396">
        <v>0</v>
      </c>
      <c r="V188" s="199">
        <v>15479.94</v>
      </c>
    </row>
    <row r="189" spans="2:22" x14ac:dyDescent="0.25">
      <c r="B189" s="186" t="s">
        <v>348</v>
      </c>
      <c r="C189" s="391" t="s">
        <v>686</v>
      </c>
      <c r="D189" s="392">
        <v>100</v>
      </c>
      <c r="E189" s="393" t="s">
        <v>1056</v>
      </c>
      <c r="F189" s="393" t="s">
        <v>1057</v>
      </c>
      <c r="G189" s="202" t="s">
        <v>1621</v>
      </c>
      <c r="H189" s="191">
        <v>111</v>
      </c>
      <c r="I189" s="192">
        <v>0</v>
      </c>
      <c r="J189" s="193">
        <v>1103</v>
      </c>
      <c r="K189" s="194">
        <v>1003</v>
      </c>
      <c r="L189" s="193">
        <v>5</v>
      </c>
      <c r="M189" s="193">
        <v>21</v>
      </c>
      <c r="N189" s="395">
        <v>1</v>
      </c>
      <c r="O189" s="196">
        <v>0</v>
      </c>
      <c r="P189" s="394">
        <v>94000</v>
      </c>
      <c r="Q189" s="197">
        <v>5</v>
      </c>
      <c r="R189" s="188">
        <v>0</v>
      </c>
      <c r="S189" s="191">
        <v>20170401</v>
      </c>
      <c r="T189" s="191">
        <v>20170630</v>
      </c>
      <c r="U189" s="396">
        <v>0</v>
      </c>
      <c r="V189" s="199">
        <v>9522.39</v>
      </c>
    </row>
    <row r="190" spans="2:22" x14ac:dyDescent="0.25">
      <c r="B190" s="186" t="s">
        <v>348</v>
      </c>
      <c r="C190" s="391" t="s">
        <v>689</v>
      </c>
      <c r="D190" s="392">
        <v>100</v>
      </c>
      <c r="E190" s="393" t="s">
        <v>1058</v>
      </c>
      <c r="F190" s="393" t="s">
        <v>1059</v>
      </c>
      <c r="G190" s="202" t="s">
        <v>1622</v>
      </c>
      <c r="H190" s="191">
        <v>111</v>
      </c>
      <c r="I190" s="192">
        <v>12</v>
      </c>
      <c r="J190" s="193">
        <v>1103</v>
      </c>
      <c r="K190" s="194">
        <v>1003</v>
      </c>
      <c r="L190" s="193">
        <v>5</v>
      </c>
      <c r="M190" s="193">
        <v>21</v>
      </c>
      <c r="N190" s="395">
        <v>1</v>
      </c>
      <c r="O190" s="196">
        <v>12</v>
      </c>
      <c r="P190" s="394">
        <v>205000</v>
      </c>
      <c r="Q190" s="197">
        <v>5</v>
      </c>
      <c r="R190" s="188">
        <v>0</v>
      </c>
      <c r="S190" s="191">
        <v>20170401</v>
      </c>
      <c r="T190" s="191">
        <v>20170630</v>
      </c>
      <c r="U190" s="396">
        <v>0</v>
      </c>
      <c r="V190" s="199">
        <v>30989.399999999998</v>
      </c>
    </row>
    <row r="191" spans="2:22" x14ac:dyDescent="0.25">
      <c r="B191" s="186" t="s">
        <v>348</v>
      </c>
      <c r="C191" s="391" t="s">
        <v>355</v>
      </c>
      <c r="D191" s="392">
        <v>100</v>
      </c>
      <c r="E191" s="393" t="s">
        <v>1060</v>
      </c>
      <c r="F191" s="393" t="s">
        <v>1061</v>
      </c>
      <c r="G191" s="202" t="s">
        <v>1623</v>
      </c>
      <c r="H191" s="191">
        <v>111</v>
      </c>
      <c r="I191" s="192">
        <v>28</v>
      </c>
      <c r="J191" s="193">
        <v>1103</v>
      </c>
      <c r="K191" s="194">
        <v>1003</v>
      </c>
      <c r="L191" s="193">
        <v>5</v>
      </c>
      <c r="M191" s="193">
        <v>21</v>
      </c>
      <c r="N191" s="395">
        <v>1</v>
      </c>
      <c r="O191" s="196">
        <v>28</v>
      </c>
      <c r="P191" s="394">
        <v>43000</v>
      </c>
      <c r="Q191" s="197">
        <v>5</v>
      </c>
      <c r="R191" s="188">
        <v>0</v>
      </c>
      <c r="S191" s="191">
        <v>20170401</v>
      </c>
      <c r="T191" s="191">
        <v>20170630</v>
      </c>
      <c r="U191" s="396">
        <v>0</v>
      </c>
      <c r="V191" s="199">
        <v>18184.64</v>
      </c>
    </row>
    <row r="192" spans="2:22" x14ac:dyDescent="0.25">
      <c r="B192" s="186" t="s">
        <v>348</v>
      </c>
      <c r="C192" s="391" t="s">
        <v>688</v>
      </c>
      <c r="D192" s="392">
        <v>100</v>
      </c>
      <c r="E192" s="393" t="s">
        <v>1062</v>
      </c>
      <c r="F192" s="393" t="s">
        <v>1063</v>
      </c>
      <c r="G192" s="202" t="s">
        <v>1624</v>
      </c>
      <c r="H192" s="191">
        <v>111</v>
      </c>
      <c r="I192" s="192">
        <v>17</v>
      </c>
      <c r="J192" s="193">
        <v>1103</v>
      </c>
      <c r="K192" s="194">
        <v>1003</v>
      </c>
      <c r="L192" s="193">
        <v>5</v>
      </c>
      <c r="M192" s="193">
        <v>21</v>
      </c>
      <c r="N192" s="395">
        <v>1</v>
      </c>
      <c r="O192" s="196">
        <v>17</v>
      </c>
      <c r="P192" s="394">
        <v>44000</v>
      </c>
      <c r="Q192" s="197">
        <v>5</v>
      </c>
      <c r="R192" s="188">
        <v>0</v>
      </c>
      <c r="S192" s="191">
        <v>20170401</v>
      </c>
      <c r="T192" s="191">
        <v>20170630</v>
      </c>
      <c r="U192" s="396">
        <v>0</v>
      </c>
      <c r="V192" s="199">
        <v>850.54</v>
      </c>
    </row>
    <row r="193" spans="2:22" x14ac:dyDescent="0.25">
      <c r="B193" s="186" t="s">
        <v>348</v>
      </c>
      <c r="C193" s="391" t="s">
        <v>689</v>
      </c>
      <c r="D193" s="392">
        <v>100</v>
      </c>
      <c r="E193" s="393" t="s">
        <v>1064</v>
      </c>
      <c r="F193" s="393" t="s">
        <v>1065</v>
      </c>
      <c r="G193" s="202" t="s">
        <v>1625</v>
      </c>
      <c r="H193" s="191">
        <v>111</v>
      </c>
      <c r="I193" s="192">
        <v>15</v>
      </c>
      <c r="J193" s="193">
        <v>1103</v>
      </c>
      <c r="K193" s="194">
        <v>1003</v>
      </c>
      <c r="L193" s="193">
        <v>5</v>
      </c>
      <c r="M193" s="193">
        <v>21</v>
      </c>
      <c r="N193" s="395">
        <v>1</v>
      </c>
      <c r="O193" s="196">
        <v>15</v>
      </c>
      <c r="P193" s="394">
        <v>205000</v>
      </c>
      <c r="Q193" s="197">
        <v>5</v>
      </c>
      <c r="R193" s="188">
        <v>0</v>
      </c>
      <c r="S193" s="191">
        <v>20170401</v>
      </c>
      <c r="T193" s="191">
        <v>20170630</v>
      </c>
      <c r="U193" s="396">
        <v>0</v>
      </c>
      <c r="V193" s="199">
        <v>18708.690000000002</v>
      </c>
    </row>
    <row r="194" spans="2:22" x14ac:dyDescent="0.25">
      <c r="B194" s="186" t="s">
        <v>348</v>
      </c>
      <c r="C194" s="391" t="s">
        <v>355</v>
      </c>
      <c r="D194" s="392">
        <v>100</v>
      </c>
      <c r="E194" s="393" t="s">
        <v>1066</v>
      </c>
      <c r="F194" s="393" t="s">
        <v>1067</v>
      </c>
      <c r="G194" s="202" t="s">
        <v>1626</v>
      </c>
      <c r="H194" s="191">
        <v>111</v>
      </c>
      <c r="I194" s="192">
        <v>20</v>
      </c>
      <c r="J194" s="193">
        <v>1103</v>
      </c>
      <c r="K194" s="194">
        <v>1003</v>
      </c>
      <c r="L194" s="193">
        <v>5</v>
      </c>
      <c r="M194" s="193">
        <v>21</v>
      </c>
      <c r="N194" s="395">
        <v>1</v>
      </c>
      <c r="O194" s="196">
        <v>20</v>
      </c>
      <c r="P194" s="394">
        <v>176000</v>
      </c>
      <c r="Q194" s="197">
        <v>5</v>
      </c>
      <c r="R194" s="188">
        <v>0</v>
      </c>
      <c r="S194" s="191">
        <v>20170401</v>
      </c>
      <c r="T194" s="191">
        <v>20170630</v>
      </c>
      <c r="U194" s="396">
        <v>0</v>
      </c>
      <c r="V194" s="199">
        <v>25157.13</v>
      </c>
    </row>
    <row r="195" spans="2:22" x14ac:dyDescent="0.25">
      <c r="B195" s="186" t="s">
        <v>348</v>
      </c>
      <c r="C195" s="391" t="s">
        <v>689</v>
      </c>
      <c r="D195" s="392">
        <v>100</v>
      </c>
      <c r="E195" s="393" t="s">
        <v>1068</v>
      </c>
      <c r="F195" s="393" t="s">
        <v>1069</v>
      </c>
      <c r="G195" s="202" t="s">
        <v>1627</v>
      </c>
      <c r="H195" s="191">
        <v>111</v>
      </c>
      <c r="I195" s="192">
        <v>16</v>
      </c>
      <c r="J195" s="193">
        <v>1103</v>
      </c>
      <c r="K195" s="194">
        <v>1003</v>
      </c>
      <c r="L195" s="193">
        <v>5</v>
      </c>
      <c r="M195" s="193">
        <v>21</v>
      </c>
      <c r="N195" s="395">
        <v>1</v>
      </c>
      <c r="O195" s="196">
        <v>16</v>
      </c>
      <c r="P195" s="394">
        <v>205000</v>
      </c>
      <c r="Q195" s="197">
        <v>5</v>
      </c>
      <c r="R195" s="188">
        <v>0</v>
      </c>
      <c r="S195" s="191">
        <v>20170401</v>
      </c>
      <c r="T195" s="191">
        <v>20170630</v>
      </c>
      <c r="U195" s="396">
        <v>0</v>
      </c>
      <c r="V195" s="199">
        <v>25235.31</v>
      </c>
    </row>
    <row r="196" spans="2:22" x14ac:dyDescent="0.25">
      <c r="B196" s="186" t="s">
        <v>348</v>
      </c>
      <c r="C196" s="391" t="s">
        <v>355</v>
      </c>
      <c r="D196" s="392">
        <v>100</v>
      </c>
      <c r="E196" s="393" t="s">
        <v>1070</v>
      </c>
      <c r="F196" s="393" t="s">
        <v>1071</v>
      </c>
      <c r="G196" s="202" t="s">
        <v>1628</v>
      </c>
      <c r="H196" s="191">
        <v>111</v>
      </c>
      <c r="I196" s="192">
        <v>20</v>
      </c>
      <c r="J196" s="193">
        <v>1103</v>
      </c>
      <c r="K196" s="194">
        <v>1003</v>
      </c>
      <c r="L196" s="193">
        <v>5</v>
      </c>
      <c r="M196" s="193">
        <v>21</v>
      </c>
      <c r="N196" s="395">
        <v>1</v>
      </c>
      <c r="O196" s="196">
        <v>20</v>
      </c>
      <c r="P196" s="394">
        <v>43000</v>
      </c>
      <c r="Q196" s="197">
        <v>5</v>
      </c>
      <c r="R196" s="188">
        <v>0</v>
      </c>
      <c r="S196" s="191">
        <v>20170401</v>
      </c>
      <c r="T196" s="191">
        <v>20170630</v>
      </c>
      <c r="U196" s="396">
        <v>0</v>
      </c>
      <c r="V196" s="199">
        <v>19513.13</v>
      </c>
    </row>
    <row r="197" spans="2:22" x14ac:dyDescent="0.25">
      <c r="B197" s="186" t="s">
        <v>348</v>
      </c>
      <c r="C197" s="391" t="s">
        <v>688</v>
      </c>
      <c r="D197" s="392">
        <v>100</v>
      </c>
      <c r="E197" s="393" t="s">
        <v>1072</v>
      </c>
      <c r="F197" s="393" t="s">
        <v>1073</v>
      </c>
      <c r="G197" s="202" t="s">
        <v>1629</v>
      </c>
      <c r="H197" s="191">
        <v>111</v>
      </c>
      <c r="I197" s="192">
        <v>12</v>
      </c>
      <c r="J197" s="193">
        <v>1103</v>
      </c>
      <c r="K197" s="194">
        <v>1003</v>
      </c>
      <c r="L197" s="193">
        <v>5</v>
      </c>
      <c r="M197" s="193">
        <v>21</v>
      </c>
      <c r="N197" s="395">
        <v>1</v>
      </c>
      <c r="O197" s="196">
        <v>12</v>
      </c>
      <c r="P197" s="394">
        <v>44000</v>
      </c>
      <c r="Q197" s="197">
        <v>5</v>
      </c>
      <c r="R197" s="188">
        <v>0</v>
      </c>
      <c r="S197" s="191">
        <v>20170401</v>
      </c>
      <c r="T197" s="191">
        <v>20170630</v>
      </c>
      <c r="U197" s="396">
        <v>0</v>
      </c>
      <c r="V197" s="199">
        <v>22358.89</v>
      </c>
    </row>
    <row r="198" spans="2:22" x14ac:dyDescent="0.25">
      <c r="B198" s="186" t="s">
        <v>348</v>
      </c>
      <c r="C198" s="391" t="s">
        <v>689</v>
      </c>
      <c r="D198" s="392">
        <v>100</v>
      </c>
      <c r="E198" s="393" t="s">
        <v>1074</v>
      </c>
      <c r="F198" s="393" t="s">
        <v>1075</v>
      </c>
      <c r="G198" s="202" t="s">
        <v>1630</v>
      </c>
      <c r="H198" s="191">
        <v>111</v>
      </c>
      <c r="I198" s="192">
        <v>15</v>
      </c>
      <c r="J198" s="193">
        <v>1103</v>
      </c>
      <c r="K198" s="194">
        <v>1003</v>
      </c>
      <c r="L198" s="193">
        <v>5</v>
      </c>
      <c r="M198" s="193">
        <v>21</v>
      </c>
      <c r="N198" s="395">
        <v>1</v>
      </c>
      <c r="O198" s="196">
        <v>15</v>
      </c>
      <c r="P198" s="394">
        <v>205000</v>
      </c>
      <c r="Q198" s="197">
        <v>5</v>
      </c>
      <c r="R198" s="188">
        <v>0</v>
      </c>
      <c r="S198" s="191">
        <v>20170401</v>
      </c>
      <c r="T198" s="191">
        <v>20170630</v>
      </c>
      <c r="U198" s="396">
        <v>0</v>
      </c>
      <c r="V198" s="199">
        <v>7318.4699999999993</v>
      </c>
    </row>
    <row r="199" spans="2:22" x14ac:dyDescent="0.25">
      <c r="B199" s="186" t="s">
        <v>348</v>
      </c>
      <c r="C199" s="391" t="s">
        <v>689</v>
      </c>
      <c r="D199" s="392">
        <v>100</v>
      </c>
      <c r="E199" s="393" t="s">
        <v>1076</v>
      </c>
      <c r="F199" s="393" t="s">
        <v>1077</v>
      </c>
      <c r="G199" s="202" t="s">
        <v>1631</v>
      </c>
      <c r="H199" s="191">
        <v>111</v>
      </c>
      <c r="I199" s="192">
        <v>18</v>
      </c>
      <c r="J199" s="193">
        <v>1103</v>
      </c>
      <c r="K199" s="194">
        <v>1003</v>
      </c>
      <c r="L199" s="193">
        <v>5</v>
      </c>
      <c r="M199" s="193">
        <v>21</v>
      </c>
      <c r="N199" s="395">
        <v>1</v>
      </c>
      <c r="O199" s="196">
        <v>18</v>
      </c>
      <c r="P199" s="394">
        <v>205000</v>
      </c>
      <c r="Q199" s="197">
        <v>5</v>
      </c>
      <c r="R199" s="188">
        <v>0</v>
      </c>
      <c r="S199" s="191">
        <v>20170401</v>
      </c>
      <c r="T199" s="191">
        <v>20170630</v>
      </c>
      <c r="U199" s="396">
        <v>0</v>
      </c>
      <c r="V199" s="199">
        <v>24446.910000000003</v>
      </c>
    </row>
    <row r="200" spans="2:22" x14ac:dyDescent="0.25">
      <c r="B200" s="186" t="s">
        <v>348</v>
      </c>
      <c r="C200" s="391" t="s">
        <v>689</v>
      </c>
      <c r="D200" s="392">
        <v>100</v>
      </c>
      <c r="E200" s="393" t="s">
        <v>1078</v>
      </c>
      <c r="F200" s="393" t="s">
        <v>1079</v>
      </c>
      <c r="G200" s="202" t="s">
        <v>1632</v>
      </c>
      <c r="H200" s="191">
        <v>111</v>
      </c>
      <c r="I200" s="192">
        <v>15</v>
      </c>
      <c r="J200" s="193">
        <v>1103</v>
      </c>
      <c r="K200" s="194">
        <v>1003</v>
      </c>
      <c r="L200" s="193">
        <v>5</v>
      </c>
      <c r="M200" s="193">
        <v>21</v>
      </c>
      <c r="N200" s="395">
        <v>1</v>
      </c>
      <c r="O200" s="196">
        <v>15</v>
      </c>
      <c r="P200" s="394">
        <v>205000</v>
      </c>
      <c r="Q200" s="197">
        <v>5</v>
      </c>
      <c r="R200" s="188">
        <v>0</v>
      </c>
      <c r="S200" s="191">
        <v>20170401</v>
      </c>
      <c r="T200" s="191">
        <v>20170630</v>
      </c>
      <c r="U200" s="396">
        <v>0</v>
      </c>
      <c r="V200" s="199">
        <v>21082.87</v>
      </c>
    </row>
    <row r="201" spans="2:22" x14ac:dyDescent="0.25">
      <c r="B201" s="186" t="s">
        <v>348</v>
      </c>
      <c r="C201" s="391" t="s">
        <v>686</v>
      </c>
      <c r="D201" s="392">
        <v>100</v>
      </c>
      <c r="E201" s="393" t="s">
        <v>1080</v>
      </c>
      <c r="F201" s="393" t="s">
        <v>1081</v>
      </c>
      <c r="G201" s="202" t="s">
        <v>1633</v>
      </c>
      <c r="H201" s="191">
        <v>111</v>
      </c>
      <c r="I201" s="192">
        <v>18</v>
      </c>
      <c r="J201" s="193">
        <v>1103</v>
      </c>
      <c r="K201" s="194">
        <v>1003</v>
      </c>
      <c r="L201" s="193">
        <v>5</v>
      </c>
      <c r="M201" s="193">
        <v>21</v>
      </c>
      <c r="N201" s="395">
        <v>1</v>
      </c>
      <c r="O201" s="196">
        <v>18</v>
      </c>
      <c r="P201" s="394">
        <v>94000</v>
      </c>
      <c r="Q201" s="197">
        <v>5</v>
      </c>
      <c r="R201" s="188">
        <v>0</v>
      </c>
      <c r="S201" s="191">
        <v>20170401</v>
      </c>
      <c r="T201" s="191">
        <v>20170630</v>
      </c>
      <c r="U201" s="396">
        <v>0</v>
      </c>
      <c r="V201" s="199">
        <v>25492.91</v>
      </c>
    </row>
    <row r="202" spans="2:22" x14ac:dyDescent="0.25">
      <c r="B202" s="186" t="s">
        <v>348</v>
      </c>
      <c r="C202" s="391" t="s">
        <v>688</v>
      </c>
      <c r="D202" s="392">
        <v>100</v>
      </c>
      <c r="E202" s="393" t="s">
        <v>1082</v>
      </c>
      <c r="F202" s="393" t="s">
        <v>1083</v>
      </c>
      <c r="G202" s="202" t="s">
        <v>1634</v>
      </c>
      <c r="H202" s="191">
        <v>111</v>
      </c>
      <c r="I202" s="192">
        <v>10</v>
      </c>
      <c r="J202" s="193">
        <v>1103</v>
      </c>
      <c r="K202" s="194">
        <v>1003</v>
      </c>
      <c r="L202" s="193">
        <v>5</v>
      </c>
      <c r="M202" s="193">
        <v>21</v>
      </c>
      <c r="N202" s="395">
        <v>1</v>
      </c>
      <c r="O202" s="196">
        <v>10</v>
      </c>
      <c r="P202" s="394">
        <v>44000</v>
      </c>
      <c r="Q202" s="197">
        <v>5</v>
      </c>
      <c r="R202" s="188">
        <v>0</v>
      </c>
      <c r="S202" s="191">
        <v>20170401</v>
      </c>
      <c r="T202" s="191">
        <v>20170630</v>
      </c>
      <c r="U202" s="396">
        <v>0</v>
      </c>
      <c r="V202" s="199">
        <v>15130.08</v>
      </c>
    </row>
    <row r="203" spans="2:22" x14ac:dyDescent="0.25">
      <c r="B203" s="186" t="s">
        <v>348</v>
      </c>
      <c r="C203" s="391" t="s">
        <v>688</v>
      </c>
      <c r="D203" s="392">
        <v>100</v>
      </c>
      <c r="E203" s="393" t="s">
        <v>1084</v>
      </c>
      <c r="F203" s="393" t="s">
        <v>1085</v>
      </c>
      <c r="G203" s="202" t="s">
        <v>1635</v>
      </c>
      <c r="H203" s="191">
        <v>111</v>
      </c>
      <c r="I203" s="192">
        <v>0</v>
      </c>
      <c r="J203" s="193">
        <v>1103</v>
      </c>
      <c r="K203" s="194">
        <v>1003</v>
      </c>
      <c r="L203" s="193">
        <v>5</v>
      </c>
      <c r="M203" s="193">
        <v>21</v>
      </c>
      <c r="N203" s="395">
        <v>1</v>
      </c>
      <c r="O203" s="196">
        <v>0</v>
      </c>
      <c r="P203" s="394">
        <v>440008</v>
      </c>
      <c r="Q203" s="197">
        <v>5</v>
      </c>
      <c r="R203" s="188">
        <v>0</v>
      </c>
      <c r="S203" s="191">
        <v>20170401</v>
      </c>
      <c r="T203" s="191">
        <v>20170630</v>
      </c>
      <c r="U203" s="396">
        <v>0</v>
      </c>
      <c r="V203" s="199">
        <v>23937.360000000001</v>
      </c>
    </row>
    <row r="204" spans="2:22" x14ac:dyDescent="0.25">
      <c r="B204" s="186" t="s">
        <v>348</v>
      </c>
      <c r="C204" s="391" t="s">
        <v>355</v>
      </c>
      <c r="D204" s="392">
        <v>100</v>
      </c>
      <c r="E204" s="393" t="s">
        <v>1086</v>
      </c>
      <c r="F204" s="393" t="s">
        <v>1087</v>
      </c>
      <c r="G204" s="202" t="s">
        <v>1636</v>
      </c>
      <c r="H204" s="191">
        <v>111</v>
      </c>
      <c r="I204" s="192">
        <v>18</v>
      </c>
      <c r="J204" s="193">
        <v>1103</v>
      </c>
      <c r="K204" s="194">
        <v>1003</v>
      </c>
      <c r="L204" s="193">
        <v>5</v>
      </c>
      <c r="M204" s="193">
        <v>21</v>
      </c>
      <c r="N204" s="395">
        <v>1</v>
      </c>
      <c r="O204" s="196">
        <v>18</v>
      </c>
      <c r="P204" s="394">
        <v>43000</v>
      </c>
      <c r="Q204" s="197">
        <v>5</v>
      </c>
      <c r="R204" s="188">
        <v>0</v>
      </c>
      <c r="S204" s="191">
        <v>20170401</v>
      </c>
      <c r="T204" s="191">
        <v>20170630</v>
      </c>
      <c r="U204" s="396">
        <v>0</v>
      </c>
      <c r="V204" s="199">
        <v>23662.320000000003</v>
      </c>
    </row>
    <row r="205" spans="2:22" x14ac:dyDescent="0.25">
      <c r="B205" s="186" t="s">
        <v>348</v>
      </c>
      <c r="C205" s="391" t="s">
        <v>689</v>
      </c>
      <c r="D205" s="392">
        <v>100</v>
      </c>
      <c r="E205" s="393" t="s">
        <v>1088</v>
      </c>
      <c r="F205" s="393" t="s">
        <v>1089</v>
      </c>
      <c r="G205" s="202" t="s">
        <v>1637</v>
      </c>
      <c r="H205" s="191">
        <v>111</v>
      </c>
      <c r="I205" s="192">
        <v>12</v>
      </c>
      <c r="J205" s="193">
        <v>1103</v>
      </c>
      <c r="K205" s="194">
        <v>1003</v>
      </c>
      <c r="L205" s="193">
        <v>5</v>
      </c>
      <c r="M205" s="193">
        <v>21</v>
      </c>
      <c r="N205" s="395">
        <v>1</v>
      </c>
      <c r="O205" s="196">
        <v>12</v>
      </c>
      <c r="P205" s="394">
        <v>205000</v>
      </c>
      <c r="Q205" s="197">
        <v>5</v>
      </c>
      <c r="R205" s="188">
        <v>0</v>
      </c>
      <c r="S205" s="191">
        <v>20170401</v>
      </c>
      <c r="T205" s="191">
        <v>20170630</v>
      </c>
      <c r="U205" s="396">
        <v>0</v>
      </c>
      <c r="V205" s="199">
        <v>20688.449999999997</v>
      </c>
    </row>
    <row r="206" spans="2:22" x14ac:dyDescent="0.25">
      <c r="B206" s="186" t="s">
        <v>348</v>
      </c>
      <c r="C206" s="391" t="s">
        <v>355</v>
      </c>
      <c r="D206" s="392">
        <v>100</v>
      </c>
      <c r="E206" s="393" t="s">
        <v>1090</v>
      </c>
      <c r="F206" s="393" t="s">
        <v>1091</v>
      </c>
      <c r="G206" s="202" t="s">
        <v>1638</v>
      </c>
      <c r="H206" s="191">
        <v>111</v>
      </c>
      <c r="I206" s="192">
        <v>13</v>
      </c>
      <c r="J206" s="193">
        <v>1103</v>
      </c>
      <c r="K206" s="194">
        <v>1003</v>
      </c>
      <c r="L206" s="193">
        <v>5</v>
      </c>
      <c r="M206" s="193">
        <v>21</v>
      </c>
      <c r="N206" s="395">
        <v>1</v>
      </c>
      <c r="O206" s="196">
        <v>13</v>
      </c>
      <c r="P206" s="394">
        <v>43000</v>
      </c>
      <c r="Q206" s="197">
        <v>5</v>
      </c>
      <c r="R206" s="188">
        <v>0</v>
      </c>
      <c r="S206" s="191">
        <v>20170401</v>
      </c>
      <c r="T206" s="191">
        <v>20170630</v>
      </c>
      <c r="U206" s="396">
        <v>0</v>
      </c>
      <c r="V206" s="199">
        <v>11343.76</v>
      </c>
    </row>
    <row r="207" spans="2:22" x14ac:dyDescent="0.25">
      <c r="B207" s="186" t="s">
        <v>348</v>
      </c>
      <c r="C207" s="391" t="s">
        <v>686</v>
      </c>
      <c r="D207" s="392">
        <v>100</v>
      </c>
      <c r="E207" s="393" t="s">
        <v>1092</v>
      </c>
      <c r="F207" s="393" t="s">
        <v>1093</v>
      </c>
      <c r="G207" s="202" t="s">
        <v>1639</v>
      </c>
      <c r="H207" s="191">
        <v>111</v>
      </c>
      <c r="I207" s="192">
        <v>18</v>
      </c>
      <c r="J207" s="193">
        <v>1103</v>
      </c>
      <c r="K207" s="194">
        <v>1003</v>
      </c>
      <c r="L207" s="193">
        <v>5</v>
      </c>
      <c r="M207" s="193">
        <v>21</v>
      </c>
      <c r="N207" s="395">
        <v>1</v>
      </c>
      <c r="O207" s="196">
        <v>18</v>
      </c>
      <c r="P207" s="394">
        <v>94000</v>
      </c>
      <c r="Q207" s="197">
        <v>5</v>
      </c>
      <c r="R207" s="188">
        <v>0</v>
      </c>
      <c r="S207" s="191">
        <v>20170401</v>
      </c>
      <c r="T207" s="191">
        <v>20170630</v>
      </c>
      <c r="U207" s="396">
        <v>0</v>
      </c>
      <c r="V207" s="199">
        <v>21037.390000000003</v>
      </c>
    </row>
    <row r="208" spans="2:22" x14ac:dyDescent="0.25">
      <c r="B208" s="186" t="s">
        <v>348</v>
      </c>
      <c r="C208" s="391" t="s">
        <v>686</v>
      </c>
      <c r="D208" s="392">
        <v>100</v>
      </c>
      <c r="E208" s="393" t="s">
        <v>1094</v>
      </c>
      <c r="F208" s="393" t="s">
        <v>1095</v>
      </c>
      <c r="G208" s="202" t="s">
        <v>1640</v>
      </c>
      <c r="H208" s="191">
        <v>111</v>
      </c>
      <c r="I208" s="192">
        <v>20</v>
      </c>
      <c r="J208" s="193">
        <v>1103</v>
      </c>
      <c r="K208" s="194">
        <v>1003</v>
      </c>
      <c r="L208" s="193">
        <v>5</v>
      </c>
      <c r="M208" s="193">
        <v>21</v>
      </c>
      <c r="N208" s="395">
        <v>1</v>
      </c>
      <c r="O208" s="196">
        <v>20</v>
      </c>
      <c r="P208" s="394">
        <v>94000</v>
      </c>
      <c r="Q208" s="197">
        <v>5</v>
      </c>
      <c r="R208" s="188">
        <v>0</v>
      </c>
      <c r="S208" s="191">
        <v>20170401</v>
      </c>
      <c r="T208" s="191">
        <v>20170630</v>
      </c>
      <c r="U208" s="396">
        <v>0</v>
      </c>
      <c r="V208" s="199">
        <v>11649.42</v>
      </c>
    </row>
    <row r="209" spans="2:22" x14ac:dyDescent="0.25">
      <c r="B209" s="186" t="s">
        <v>348</v>
      </c>
      <c r="C209" s="391" t="s">
        <v>688</v>
      </c>
      <c r="D209" s="392">
        <v>100</v>
      </c>
      <c r="E209" s="393" t="s">
        <v>1096</v>
      </c>
      <c r="F209" s="393" t="s">
        <v>1097</v>
      </c>
      <c r="G209" s="202" t="s">
        <v>1641</v>
      </c>
      <c r="H209" s="191">
        <v>111</v>
      </c>
      <c r="I209" s="192">
        <v>15</v>
      </c>
      <c r="J209" s="193">
        <v>1103</v>
      </c>
      <c r="K209" s="194">
        <v>1003</v>
      </c>
      <c r="L209" s="193">
        <v>5</v>
      </c>
      <c r="M209" s="193">
        <v>21</v>
      </c>
      <c r="N209" s="395">
        <v>1</v>
      </c>
      <c r="O209" s="196">
        <v>15</v>
      </c>
      <c r="P209" s="394">
        <v>44000</v>
      </c>
      <c r="Q209" s="197">
        <v>5</v>
      </c>
      <c r="R209" s="188">
        <v>0</v>
      </c>
      <c r="S209" s="191">
        <v>20170401</v>
      </c>
      <c r="T209" s="191">
        <v>20170630</v>
      </c>
      <c r="U209" s="396">
        <v>0</v>
      </c>
      <c r="V209" s="199">
        <v>23529.030000000002</v>
      </c>
    </row>
    <row r="210" spans="2:22" x14ac:dyDescent="0.25">
      <c r="B210" s="186" t="s">
        <v>348</v>
      </c>
      <c r="C210" s="391" t="s">
        <v>686</v>
      </c>
      <c r="D210" s="392">
        <v>100</v>
      </c>
      <c r="E210" s="393" t="s">
        <v>1098</v>
      </c>
      <c r="F210" s="393" t="s">
        <v>1099</v>
      </c>
      <c r="G210" s="202" t="s">
        <v>1642</v>
      </c>
      <c r="H210" s="191">
        <v>111</v>
      </c>
      <c r="I210" s="192">
        <v>10</v>
      </c>
      <c r="J210" s="193">
        <v>1103</v>
      </c>
      <c r="K210" s="194">
        <v>1003</v>
      </c>
      <c r="L210" s="193">
        <v>5</v>
      </c>
      <c r="M210" s="193">
        <v>21</v>
      </c>
      <c r="N210" s="395">
        <v>1</v>
      </c>
      <c r="O210" s="196">
        <v>10</v>
      </c>
      <c r="P210" s="394">
        <v>94000</v>
      </c>
      <c r="Q210" s="197">
        <v>5</v>
      </c>
      <c r="R210" s="188">
        <v>0</v>
      </c>
      <c r="S210" s="191">
        <v>20170401</v>
      </c>
      <c r="T210" s="191">
        <v>20170630</v>
      </c>
      <c r="U210" s="396">
        <v>0</v>
      </c>
      <c r="V210" s="199">
        <v>12197.170000000002</v>
      </c>
    </row>
    <row r="211" spans="2:22" x14ac:dyDescent="0.25">
      <c r="B211" s="186" t="s">
        <v>348</v>
      </c>
      <c r="C211" s="391" t="s">
        <v>355</v>
      </c>
      <c r="D211" s="392">
        <v>100</v>
      </c>
      <c r="E211" s="393" t="s">
        <v>1100</v>
      </c>
      <c r="F211" s="393" t="s">
        <v>1101</v>
      </c>
      <c r="G211" s="202" t="s">
        <v>1643</v>
      </c>
      <c r="H211" s="191">
        <v>111</v>
      </c>
      <c r="I211" s="192">
        <v>19</v>
      </c>
      <c r="J211" s="193">
        <v>1103</v>
      </c>
      <c r="K211" s="194">
        <v>1003</v>
      </c>
      <c r="L211" s="193">
        <v>5</v>
      </c>
      <c r="M211" s="193">
        <v>21</v>
      </c>
      <c r="N211" s="395">
        <v>1</v>
      </c>
      <c r="O211" s="196">
        <v>19</v>
      </c>
      <c r="P211" s="394">
        <v>43000</v>
      </c>
      <c r="Q211" s="197">
        <v>5</v>
      </c>
      <c r="R211" s="188">
        <v>0</v>
      </c>
      <c r="S211" s="191">
        <v>20170401</v>
      </c>
      <c r="T211" s="191">
        <v>20170630</v>
      </c>
      <c r="U211" s="396">
        <v>0</v>
      </c>
      <c r="V211" s="199">
        <v>22965.58</v>
      </c>
    </row>
    <row r="212" spans="2:22" x14ac:dyDescent="0.25">
      <c r="B212" s="186" t="s">
        <v>348</v>
      </c>
      <c r="C212" s="391" t="s">
        <v>690</v>
      </c>
      <c r="D212" s="392">
        <v>100</v>
      </c>
      <c r="E212" s="393" t="s">
        <v>1102</v>
      </c>
      <c r="F212" s="393" t="s">
        <v>1103</v>
      </c>
      <c r="G212" s="202" t="s">
        <v>1644</v>
      </c>
      <c r="H212" s="191">
        <v>111</v>
      </c>
      <c r="I212" s="192">
        <v>20</v>
      </c>
      <c r="J212" s="193">
        <v>1103</v>
      </c>
      <c r="K212" s="194">
        <v>1003</v>
      </c>
      <c r="L212" s="193">
        <v>5</v>
      </c>
      <c r="M212" s="193">
        <v>21</v>
      </c>
      <c r="N212" s="395">
        <v>1</v>
      </c>
      <c r="O212" s="196">
        <v>20</v>
      </c>
      <c r="P212" s="394">
        <v>176000</v>
      </c>
      <c r="Q212" s="197">
        <v>5</v>
      </c>
      <c r="R212" s="188">
        <v>0</v>
      </c>
      <c r="S212" s="191">
        <v>20170401</v>
      </c>
      <c r="T212" s="191">
        <v>20170630</v>
      </c>
      <c r="U212" s="396">
        <v>0</v>
      </c>
      <c r="V212" s="199">
        <v>26463.910000000003</v>
      </c>
    </row>
    <row r="213" spans="2:22" x14ac:dyDescent="0.25">
      <c r="B213" s="186" t="s">
        <v>348</v>
      </c>
      <c r="C213" s="391" t="s">
        <v>689</v>
      </c>
      <c r="D213" s="392">
        <v>100</v>
      </c>
      <c r="E213" s="393" t="s">
        <v>1104</v>
      </c>
      <c r="F213" s="393" t="s">
        <v>1105</v>
      </c>
      <c r="G213" s="202" t="s">
        <v>1645</v>
      </c>
      <c r="H213" s="191">
        <v>111</v>
      </c>
      <c r="I213" s="192">
        <v>12</v>
      </c>
      <c r="J213" s="193">
        <v>1103</v>
      </c>
      <c r="K213" s="194">
        <v>1003</v>
      </c>
      <c r="L213" s="193">
        <v>5</v>
      </c>
      <c r="M213" s="193">
        <v>21</v>
      </c>
      <c r="N213" s="395">
        <v>1</v>
      </c>
      <c r="O213" s="196">
        <v>12</v>
      </c>
      <c r="P213" s="394">
        <v>205000</v>
      </c>
      <c r="Q213" s="197">
        <v>5</v>
      </c>
      <c r="R213" s="188">
        <v>0</v>
      </c>
      <c r="S213" s="191">
        <v>20170401</v>
      </c>
      <c r="T213" s="191">
        <v>20170630</v>
      </c>
      <c r="U213" s="396">
        <v>0</v>
      </c>
      <c r="V213" s="199">
        <v>18283.969999999998</v>
      </c>
    </row>
    <row r="214" spans="2:22" x14ac:dyDescent="0.25">
      <c r="B214" s="186" t="s">
        <v>348</v>
      </c>
      <c r="C214" s="391" t="s">
        <v>688</v>
      </c>
      <c r="D214" s="392">
        <v>100</v>
      </c>
      <c r="E214" s="393" t="s">
        <v>1106</v>
      </c>
      <c r="F214" s="393" t="s">
        <v>1107</v>
      </c>
      <c r="G214" s="202" t="s">
        <v>1646</v>
      </c>
      <c r="H214" s="191">
        <v>111</v>
      </c>
      <c r="I214" s="192">
        <v>8</v>
      </c>
      <c r="J214" s="193">
        <v>1103</v>
      </c>
      <c r="K214" s="194">
        <v>1003</v>
      </c>
      <c r="L214" s="193">
        <v>5</v>
      </c>
      <c r="M214" s="193">
        <v>21</v>
      </c>
      <c r="N214" s="395">
        <v>1</v>
      </c>
      <c r="O214" s="196">
        <v>8</v>
      </c>
      <c r="P214" s="394">
        <v>44000</v>
      </c>
      <c r="Q214" s="197">
        <v>5</v>
      </c>
      <c r="R214" s="188">
        <v>0</v>
      </c>
      <c r="S214" s="191">
        <v>20170401</v>
      </c>
      <c r="T214" s="191">
        <v>20170630</v>
      </c>
      <c r="U214" s="396">
        <v>0</v>
      </c>
      <c r="V214" s="199">
        <v>24887.579999999998</v>
      </c>
    </row>
    <row r="215" spans="2:22" x14ac:dyDescent="0.25">
      <c r="B215" s="186" t="s">
        <v>348</v>
      </c>
      <c r="C215" s="391" t="s">
        <v>355</v>
      </c>
      <c r="D215" s="392">
        <v>100</v>
      </c>
      <c r="E215" s="393" t="s">
        <v>1970</v>
      </c>
      <c r="F215" s="393" t="s">
        <v>1971</v>
      </c>
      <c r="G215" s="202" t="s">
        <v>1973</v>
      </c>
      <c r="H215" s="191">
        <v>111</v>
      </c>
      <c r="I215" s="192">
        <v>3.3333333333333335</v>
      </c>
      <c r="J215" s="193">
        <v>1103</v>
      </c>
      <c r="K215" s="194">
        <v>1003</v>
      </c>
      <c r="L215" s="193">
        <v>5</v>
      </c>
      <c r="M215" s="193">
        <v>21</v>
      </c>
      <c r="N215" s="395">
        <v>1</v>
      </c>
      <c r="O215" s="196">
        <v>3.3333333333333335</v>
      </c>
      <c r="P215" s="394">
        <v>43000</v>
      </c>
      <c r="Q215" s="197">
        <v>5</v>
      </c>
      <c r="R215" s="188">
        <v>0</v>
      </c>
      <c r="S215" s="191">
        <v>20170401</v>
      </c>
      <c r="T215" s="191">
        <v>20170630</v>
      </c>
      <c r="U215" s="396">
        <v>0</v>
      </c>
      <c r="V215" s="199">
        <v>976.85</v>
      </c>
    </row>
    <row r="216" spans="2:22" x14ac:dyDescent="0.25">
      <c r="B216" s="186" t="s">
        <v>348</v>
      </c>
      <c r="C216" s="391" t="s">
        <v>355</v>
      </c>
      <c r="D216" s="392">
        <v>100</v>
      </c>
      <c r="E216" s="393" t="s">
        <v>1108</v>
      </c>
      <c r="F216" s="393" t="s">
        <v>1109</v>
      </c>
      <c r="G216" s="202" t="s">
        <v>1647</v>
      </c>
      <c r="H216" s="191">
        <v>111</v>
      </c>
      <c r="I216" s="192">
        <v>0.83333333333333337</v>
      </c>
      <c r="J216" s="193">
        <v>1103</v>
      </c>
      <c r="K216" s="194">
        <v>1003</v>
      </c>
      <c r="L216" s="193">
        <v>5</v>
      </c>
      <c r="M216" s="193">
        <v>21</v>
      </c>
      <c r="N216" s="395">
        <v>1</v>
      </c>
      <c r="O216" s="196">
        <v>0.83333333333333337</v>
      </c>
      <c r="P216" s="394">
        <v>205000</v>
      </c>
      <c r="Q216" s="197">
        <v>5</v>
      </c>
      <c r="R216" s="188">
        <v>0</v>
      </c>
      <c r="S216" s="191">
        <v>20170401</v>
      </c>
      <c r="T216" s="191">
        <v>20170630</v>
      </c>
      <c r="U216" s="396">
        <v>0</v>
      </c>
      <c r="V216" s="199">
        <v>24618.65</v>
      </c>
    </row>
    <row r="217" spans="2:22" x14ac:dyDescent="0.25">
      <c r="B217" s="186" t="s">
        <v>348</v>
      </c>
      <c r="C217" s="391" t="s">
        <v>690</v>
      </c>
      <c r="D217" s="392">
        <v>100</v>
      </c>
      <c r="E217" s="393" t="s">
        <v>1110</v>
      </c>
      <c r="F217" s="393" t="s">
        <v>1111</v>
      </c>
      <c r="G217" s="202" t="s">
        <v>1648</v>
      </c>
      <c r="H217" s="191">
        <v>111</v>
      </c>
      <c r="I217" s="192">
        <v>18</v>
      </c>
      <c r="J217" s="193">
        <v>1103</v>
      </c>
      <c r="K217" s="194">
        <v>1003</v>
      </c>
      <c r="L217" s="193">
        <v>5</v>
      </c>
      <c r="M217" s="193">
        <v>21</v>
      </c>
      <c r="N217" s="395">
        <v>1</v>
      </c>
      <c r="O217" s="196">
        <v>18</v>
      </c>
      <c r="P217" s="394">
        <v>176000</v>
      </c>
      <c r="Q217" s="197">
        <v>5</v>
      </c>
      <c r="R217" s="188">
        <v>0</v>
      </c>
      <c r="S217" s="191">
        <v>20170401</v>
      </c>
      <c r="T217" s="191">
        <v>20170630</v>
      </c>
      <c r="U217" s="396">
        <v>0</v>
      </c>
      <c r="V217" s="199">
        <v>19186.87</v>
      </c>
    </row>
    <row r="218" spans="2:22" x14ac:dyDescent="0.25">
      <c r="B218" s="186" t="s">
        <v>348</v>
      </c>
      <c r="C218" s="391" t="s">
        <v>688</v>
      </c>
      <c r="D218" s="392">
        <v>100</v>
      </c>
      <c r="E218" s="393" t="s">
        <v>1112</v>
      </c>
      <c r="F218" s="393" t="s">
        <v>1113</v>
      </c>
      <c r="G218" s="202" t="s">
        <v>1649</v>
      </c>
      <c r="H218" s="191">
        <v>111</v>
      </c>
      <c r="I218" s="192">
        <v>12</v>
      </c>
      <c r="J218" s="193">
        <v>1103</v>
      </c>
      <c r="K218" s="194">
        <v>1003</v>
      </c>
      <c r="L218" s="193">
        <v>5</v>
      </c>
      <c r="M218" s="193">
        <v>21</v>
      </c>
      <c r="N218" s="395">
        <v>1</v>
      </c>
      <c r="O218" s="196">
        <v>12</v>
      </c>
      <c r="P218" s="394">
        <v>44000</v>
      </c>
      <c r="Q218" s="197">
        <v>5</v>
      </c>
      <c r="R218" s="188">
        <v>0</v>
      </c>
      <c r="S218" s="191">
        <v>20170401</v>
      </c>
      <c r="T218" s="191">
        <v>20170630</v>
      </c>
      <c r="U218" s="396">
        <v>0</v>
      </c>
      <c r="V218" s="199">
        <v>47421.75</v>
      </c>
    </row>
    <row r="219" spans="2:22" x14ac:dyDescent="0.25">
      <c r="B219" s="186" t="s">
        <v>348</v>
      </c>
      <c r="C219" s="391" t="s">
        <v>689</v>
      </c>
      <c r="D219" s="392">
        <v>100</v>
      </c>
      <c r="E219" s="393" t="s">
        <v>1114</v>
      </c>
      <c r="F219" s="393" t="s">
        <v>1115</v>
      </c>
      <c r="G219" s="202" t="s">
        <v>1650</v>
      </c>
      <c r="H219" s="191">
        <v>111</v>
      </c>
      <c r="I219" s="192">
        <v>9</v>
      </c>
      <c r="J219" s="193">
        <v>1103</v>
      </c>
      <c r="K219" s="194">
        <v>1003</v>
      </c>
      <c r="L219" s="193">
        <v>5</v>
      </c>
      <c r="M219" s="193">
        <v>21</v>
      </c>
      <c r="N219" s="395">
        <v>1</v>
      </c>
      <c r="O219" s="196">
        <v>9</v>
      </c>
      <c r="P219" s="394">
        <v>205000</v>
      </c>
      <c r="Q219" s="197">
        <v>5</v>
      </c>
      <c r="R219" s="188">
        <v>0</v>
      </c>
      <c r="S219" s="191">
        <v>20170401</v>
      </c>
      <c r="T219" s="191">
        <v>20170630</v>
      </c>
      <c r="U219" s="396">
        <v>0</v>
      </c>
      <c r="V219" s="199">
        <v>14565.07</v>
      </c>
    </row>
    <row r="220" spans="2:22" x14ac:dyDescent="0.25">
      <c r="B220" s="186" t="s">
        <v>348</v>
      </c>
      <c r="C220" s="391" t="s">
        <v>355</v>
      </c>
      <c r="D220" s="392">
        <v>100</v>
      </c>
      <c r="E220" s="393" t="s">
        <v>1116</v>
      </c>
      <c r="F220" s="393" t="s">
        <v>1117</v>
      </c>
      <c r="G220" s="202" t="s">
        <v>1651</v>
      </c>
      <c r="H220" s="191">
        <v>111</v>
      </c>
      <c r="I220" s="192">
        <v>20</v>
      </c>
      <c r="J220" s="193">
        <v>1103</v>
      </c>
      <c r="K220" s="194">
        <v>1003</v>
      </c>
      <c r="L220" s="193">
        <v>5</v>
      </c>
      <c r="M220" s="193">
        <v>21</v>
      </c>
      <c r="N220" s="395">
        <v>1</v>
      </c>
      <c r="O220" s="196">
        <v>20</v>
      </c>
      <c r="P220" s="394">
        <v>43000</v>
      </c>
      <c r="Q220" s="197">
        <v>5</v>
      </c>
      <c r="R220" s="188">
        <v>0</v>
      </c>
      <c r="S220" s="191">
        <v>20170401</v>
      </c>
      <c r="T220" s="191">
        <v>20170630</v>
      </c>
      <c r="U220" s="396">
        <v>0</v>
      </c>
      <c r="V220" s="199">
        <v>26339.149999999998</v>
      </c>
    </row>
    <row r="221" spans="2:22" x14ac:dyDescent="0.25">
      <c r="B221" s="186" t="s">
        <v>348</v>
      </c>
      <c r="C221" s="391" t="s">
        <v>688</v>
      </c>
      <c r="D221" s="392">
        <v>100</v>
      </c>
      <c r="E221" s="393" t="s">
        <v>1118</v>
      </c>
      <c r="F221" s="393" t="s">
        <v>1119</v>
      </c>
      <c r="G221" s="202" t="s">
        <v>1652</v>
      </c>
      <c r="H221" s="191">
        <v>111</v>
      </c>
      <c r="I221" s="192">
        <v>14</v>
      </c>
      <c r="J221" s="193">
        <v>1103</v>
      </c>
      <c r="K221" s="194">
        <v>1003</v>
      </c>
      <c r="L221" s="193">
        <v>5</v>
      </c>
      <c r="M221" s="193">
        <v>21</v>
      </c>
      <c r="N221" s="395">
        <v>1</v>
      </c>
      <c r="O221" s="196">
        <v>14</v>
      </c>
      <c r="P221" s="394">
        <v>44000</v>
      </c>
      <c r="Q221" s="197">
        <v>5</v>
      </c>
      <c r="R221" s="188">
        <v>0</v>
      </c>
      <c r="S221" s="191">
        <v>20170401</v>
      </c>
      <c r="T221" s="191">
        <v>20170630</v>
      </c>
      <c r="U221" s="396">
        <v>0</v>
      </c>
      <c r="V221" s="199">
        <v>20164.689999999999</v>
      </c>
    </row>
    <row r="222" spans="2:22" x14ac:dyDescent="0.25">
      <c r="B222" s="186" t="s">
        <v>348</v>
      </c>
      <c r="C222" s="391" t="s">
        <v>688</v>
      </c>
      <c r="D222" s="392">
        <v>100</v>
      </c>
      <c r="E222" s="393" t="s">
        <v>1120</v>
      </c>
      <c r="F222" s="393" t="s">
        <v>1121</v>
      </c>
      <c r="G222" s="202" t="s">
        <v>1653</v>
      </c>
      <c r="H222" s="191">
        <v>111</v>
      </c>
      <c r="I222" s="192">
        <v>12</v>
      </c>
      <c r="J222" s="193">
        <v>1103</v>
      </c>
      <c r="K222" s="194">
        <v>1003</v>
      </c>
      <c r="L222" s="193">
        <v>5</v>
      </c>
      <c r="M222" s="193">
        <v>21</v>
      </c>
      <c r="N222" s="395">
        <v>1</v>
      </c>
      <c r="O222" s="196">
        <v>12</v>
      </c>
      <c r="P222" s="394">
        <v>44000</v>
      </c>
      <c r="Q222" s="197">
        <v>5</v>
      </c>
      <c r="R222" s="188">
        <v>0</v>
      </c>
      <c r="S222" s="191">
        <v>20170401</v>
      </c>
      <c r="T222" s="191">
        <v>20170630</v>
      </c>
      <c r="U222" s="396">
        <v>0</v>
      </c>
      <c r="V222" s="199">
        <v>19291.490000000002</v>
      </c>
    </row>
    <row r="223" spans="2:22" x14ac:dyDescent="0.25">
      <c r="B223" s="186" t="s">
        <v>348</v>
      </c>
      <c r="C223" s="391" t="s">
        <v>690</v>
      </c>
      <c r="D223" s="392">
        <v>100</v>
      </c>
      <c r="E223" s="393" t="s">
        <v>1122</v>
      </c>
      <c r="F223" s="393" t="s">
        <v>1123</v>
      </c>
      <c r="G223" s="202" t="s">
        <v>1654</v>
      </c>
      <c r="H223" s="191">
        <v>111</v>
      </c>
      <c r="I223" s="192">
        <v>0</v>
      </c>
      <c r="J223" s="193">
        <v>1103</v>
      </c>
      <c r="K223" s="194">
        <v>1003</v>
      </c>
      <c r="L223" s="193">
        <v>5</v>
      </c>
      <c r="M223" s="193">
        <v>21</v>
      </c>
      <c r="N223" s="395">
        <v>1</v>
      </c>
      <c r="O223" s="196">
        <v>0</v>
      </c>
      <c r="P223" s="394">
        <v>176000</v>
      </c>
      <c r="Q223" s="197">
        <v>5</v>
      </c>
      <c r="R223" s="188">
        <v>0</v>
      </c>
      <c r="S223" s="191">
        <v>20170401</v>
      </c>
      <c r="T223" s="191">
        <v>20170630</v>
      </c>
      <c r="U223" s="396">
        <v>0</v>
      </c>
      <c r="V223" s="199">
        <v>17647.310000000001</v>
      </c>
    </row>
    <row r="224" spans="2:22" x14ac:dyDescent="0.25">
      <c r="B224" s="186" t="s">
        <v>348</v>
      </c>
      <c r="C224" s="391" t="s">
        <v>686</v>
      </c>
      <c r="D224" s="392">
        <v>100</v>
      </c>
      <c r="E224" s="393" t="s">
        <v>1124</v>
      </c>
      <c r="F224" s="393" t="s">
        <v>1125</v>
      </c>
      <c r="G224" s="202" t="s">
        <v>1655</v>
      </c>
      <c r="H224" s="191">
        <v>111</v>
      </c>
      <c r="I224" s="192">
        <v>0</v>
      </c>
      <c r="J224" s="193">
        <v>1103</v>
      </c>
      <c r="K224" s="194">
        <v>1003</v>
      </c>
      <c r="L224" s="193">
        <v>5</v>
      </c>
      <c r="M224" s="193">
        <v>21</v>
      </c>
      <c r="N224" s="395">
        <v>1</v>
      </c>
      <c r="O224" s="196">
        <v>0</v>
      </c>
      <c r="P224" s="394">
        <v>94000</v>
      </c>
      <c r="Q224" s="197">
        <v>5</v>
      </c>
      <c r="R224" s="188">
        <v>0</v>
      </c>
      <c r="S224" s="191">
        <v>20170401</v>
      </c>
      <c r="T224" s="191">
        <v>20170630</v>
      </c>
      <c r="U224" s="396">
        <v>0</v>
      </c>
      <c r="V224" s="199">
        <v>20519.86</v>
      </c>
    </row>
    <row r="225" spans="2:22" x14ac:dyDescent="0.25">
      <c r="B225" s="186" t="s">
        <v>348</v>
      </c>
      <c r="C225" s="391" t="s">
        <v>689</v>
      </c>
      <c r="D225" s="392">
        <v>100</v>
      </c>
      <c r="E225" s="393" t="s">
        <v>1126</v>
      </c>
      <c r="F225" s="393" t="s">
        <v>1127</v>
      </c>
      <c r="G225" s="202" t="s">
        <v>1656</v>
      </c>
      <c r="H225" s="191">
        <v>111</v>
      </c>
      <c r="I225" s="192">
        <v>20</v>
      </c>
      <c r="J225" s="193">
        <v>1103</v>
      </c>
      <c r="K225" s="194">
        <v>1003</v>
      </c>
      <c r="L225" s="193">
        <v>5</v>
      </c>
      <c r="M225" s="193">
        <v>21</v>
      </c>
      <c r="N225" s="395">
        <v>1</v>
      </c>
      <c r="O225" s="196">
        <v>20</v>
      </c>
      <c r="P225" s="394">
        <v>205000</v>
      </c>
      <c r="Q225" s="197">
        <v>5</v>
      </c>
      <c r="R225" s="188">
        <v>0</v>
      </c>
      <c r="S225" s="191">
        <v>20170401</v>
      </c>
      <c r="T225" s="191">
        <v>20170630</v>
      </c>
      <c r="U225" s="396">
        <v>0</v>
      </c>
      <c r="V225" s="199">
        <v>19023.169999999998</v>
      </c>
    </row>
    <row r="226" spans="2:22" x14ac:dyDescent="0.25">
      <c r="B226" s="186" t="s">
        <v>348</v>
      </c>
      <c r="C226" s="391" t="s">
        <v>355</v>
      </c>
      <c r="D226" s="392">
        <v>100</v>
      </c>
      <c r="E226" s="393" t="s">
        <v>1128</v>
      </c>
      <c r="F226" s="393" t="s">
        <v>1129</v>
      </c>
      <c r="G226" s="202" t="s">
        <v>1657</v>
      </c>
      <c r="H226" s="191">
        <v>111</v>
      </c>
      <c r="I226" s="192">
        <v>19</v>
      </c>
      <c r="J226" s="193">
        <v>1103</v>
      </c>
      <c r="K226" s="194">
        <v>1003</v>
      </c>
      <c r="L226" s="193">
        <v>5</v>
      </c>
      <c r="M226" s="193">
        <v>21</v>
      </c>
      <c r="N226" s="395">
        <v>1</v>
      </c>
      <c r="O226" s="196">
        <v>19</v>
      </c>
      <c r="P226" s="394">
        <v>43000</v>
      </c>
      <c r="Q226" s="197">
        <v>5</v>
      </c>
      <c r="R226" s="188">
        <v>0</v>
      </c>
      <c r="S226" s="191">
        <v>20170401</v>
      </c>
      <c r="T226" s="191">
        <v>20170630</v>
      </c>
      <c r="U226" s="396">
        <v>0</v>
      </c>
      <c r="V226" s="199">
        <v>23817.86</v>
      </c>
    </row>
    <row r="227" spans="2:22" x14ac:dyDescent="0.25">
      <c r="B227" s="186" t="s">
        <v>348</v>
      </c>
      <c r="C227" s="391" t="s">
        <v>688</v>
      </c>
      <c r="D227" s="392">
        <v>100</v>
      </c>
      <c r="E227" s="393" t="s">
        <v>1130</v>
      </c>
      <c r="F227" s="393" t="s">
        <v>1131</v>
      </c>
      <c r="G227" s="202" t="s">
        <v>1658</v>
      </c>
      <c r="H227" s="191">
        <v>111</v>
      </c>
      <c r="I227" s="192">
        <v>6</v>
      </c>
      <c r="J227" s="193">
        <v>1103</v>
      </c>
      <c r="K227" s="194">
        <v>1003</v>
      </c>
      <c r="L227" s="193">
        <v>5</v>
      </c>
      <c r="M227" s="193">
        <v>21</v>
      </c>
      <c r="N227" s="395">
        <v>1</v>
      </c>
      <c r="O227" s="196">
        <v>6</v>
      </c>
      <c r="P227" s="394">
        <v>44000</v>
      </c>
      <c r="Q227" s="197">
        <v>5</v>
      </c>
      <c r="R227" s="188">
        <v>0</v>
      </c>
      <c r="S227" s="191">
        <v>20170401</v>
      </c>
      <c r="T227" s="191">
        <v>20170630</v>
      </c>
      <c r="U227" s="396">
        <v>0</v>
      </c>
      <c r="V227" s="199">
        <v>1521.77</v>
      </c>
    </row>
    <row r="228" spans="2:22" x14ac:dyDescent="0.25">
      <c r="B228" s="186" t="s">
        <v>348</v>
      </c>
      <c r="C228" s="391" t="s">
        <v>690</v>
      </c>
      <c r="D228" s="392">
        <v>100</v>
      </c>
      <c r="E228" s="393" t="s">
        <v>1132</v>
      </c>
      <c r="F228" s="393" t="s">
        <v>1133</v>
      </c>
      <c r="G228" s="202" t="s">
        <v>1659</v>
      </c>
      <c r="H228" s="191">
        <v>111</v>
      </c>
      <c r="I228" s="192">
        <v>19</v>
      </c>
      <c r="J228" s="193">
        <v>1103</v>
      </c>
      <c r="K228" s="194">
        <v>1003</v>
      </c>
      <c r="L228" s="193">
        <v>5</v>
      </c>
      <c r="M228" s="193">
        <v>21</v>
      </c>
      <c r="N228" s="395">
        <v>1</v>
      </c>
      <c r="O228" s="196">
        <v>19</v>
      </c>
      <c r="P228" s="394">
        <v>176000</v>
      </c>
      <c r="Q228" s="197">
        <v>5</v>
      </c>
      <c r="R228" s="188">
        <v>0</v>
      </c>
      <c r="S228" s="191">
        <v>20170401</v>
      </c>
      <c r="T228" s="191">
        <v>20170630</v>
      </c>
      <c r="U228" s="396">
        <v>0</v>
      </c>
      <c r="V228" s="199">
        <v>13172.45</v>
      </c>
    </row>
    <row r="229" spans="2:22" x14ac:dyDescent="0.25">
      <c r="B229" s="186" t="s">
        <v>348</v>
      </c>
      <c r="C229" s="391" t="s">
        <v>355</v>
      </c>
      <c r="D229" s="392">
        <v>100</v>
      </c>
      <c r="E229" s="393" t="s">
        <v>1134</v>
      </c>
      <c r="F229" s="393" t="s">
        <v>1135</v>
      </c>
      <c r="G229" s="202" t="s">
        <v>1660</v>
      </c>
      <c r="H229" s="191">
        <v>111</v>
      </c>
      <c r="I229" s="192">
        <v>18</v>
      </c>
      <c r="J229" s="193">
        <v>1103</v>
      </c>
      <c r="K229" s="194">
        <v>1003</v>
      </c>
      <c r="L229" s="193">
        <v>5</v>
      </c>
      <c r="M229" s="193">
        <v>21</v>
      </c>
      <c r="N229" s="395">
        <v>1</v>
      </c>
      <c r="O229" s="196">
        <v>18</v>
      </c>
      <c r="P229" s="394">
        <v>43000</v>
      </c>
      <c r="Q229" s="197">
        <v>5</v>
      </c>
      <c r="R229" s="188">
        <v>0</v>
      </c>
      <c r="S229" s="191">
        <v>20170401</v>
      </c>
      <c r="T229" s="191">
        <v>20170630</v>
      </c>
      <c r="U229" s="396">
        <v>0</v>
      </c>
      <c r="V229" s="199">
        <v>15096.119999999999</v>
      </c>
    </row>
    <row r="230" spans="2:22" x14ac:dyDescent="0.25">
      <c r="B230" s="186" t="s">
        <v>348</v>
      </c>
      <c r="C230" s="391" t="s">
        <v>688</v>
      </c>
      <c r="D230" s="392">
        <v>100</v>
      </c>
      <c r="E230" s="393" t="s">
        <v>1136</v>
      </c>
      <c r="F230" s="393" t="s">
        <v>1137</v>
      </c>
      <c r="G230" s="202" t="s">
        <v>1661</v>
      </c>
      <c r="H230" s="191">
        <v>111</v>
      </c>
      <c r="I230" s="192">
        <v>20</v>
      </c>
      <c r="J230" s="193">
        <v>1103</v>
      </c>
      <c r="K230" s="194">
        <v>1003</v>
      </c>
      <c r="L230" s="193">
        <v>5</v>
      </c>
      <c r="M230" s="193">
        <v>21</v>
      </c>
      <c r="N230" s="395">
        <v>1</v>
      </c>
      <c r="O230" s="196">
        <v>20</v>
      </c>
      <c r="P230" s="394">
        <v>44000</v>
      </c>
      <c r="Q230" s="197">
        <v>5</v>
      </c>
      <c r="R230" s="188">
        <v>0</v>
      </c>
      <c r="S230" s="191">
        <v>20170401</v>
      </c>
      <c r="T230" s="191">
        <v>20170630</v>
      </c>
      <c r="U230" s="396">
        <v>0</v>
      </c>
      <c r="V230" s="199">
        <v>20573.730000000003</v>
      </c>
    </row>
    <row r="231" spans="2:22" x14ac:dyDescent="0.25">
      <c r="B231" s="186" t="s">
        <v>348</v>
      </c>
      <c r="C231" s="391" t="s">
        <v>688</v>
      </c>
      <c r="D231" s="392">
        <v>100</v>
      </c>
      <c r="E231" s="393" t="s">
        <v>1138</v>
      </c>
      <c r="F231" s="393" t="s">
        <v>1139</v>
      </c>
      <c r="G231" s="202" t="s">
        <v>1662</v>
      </c>
      <c r="H231" s="191">
        <v>111</v>
      </c>
      <c r="I231" s="192">
        <v>20</v>
      </c>
      <c r="J231" s="193">
        <v>1103</v>
      </c>
      <c r="K231" s="194">
        <v>1003</v>
      </c>
      <c r="L231" s="193">
        <v>5</v>
      </c>
      <c r="M231" s="193">
        <v>21</v>
      </c>
      <c r="N231" s="395">
        <v>1</v>
      </c>
      <c r="O231" s="196">
        <v>20</v>
      </c>
      <c r="P231" s="394">
        <v>440008</v>
      </c>
      <c r="Q231" s="197">
        <v>5</v>
      </c>
      <c r="R231" s="188">
        <v>0</v>
      </c>
      <c r="S231" s="191">
        <v>20170401</v>
      </c>
      <c r="T231" s="191">
        <v>20170630</v>
      </c>
      <c r="U231" s="396">
        <v>0</v>
      </c>
      <c r="V231" s="199">
        <v>20316.5</v>
      </c>
    </row>
    <row r="232" spans="2:22" x14ac:dyDescent="0.25">
      <c r="B232" s="186" t="s">
        <v>348</v>
      </c>
      <c r="C232" s="391" t="s">
        <v>355</v>
      </c>
      <c r="D232" s="392">
        <v>100</v>
      </c>
      <c r="E232" s="393" t="s">
        <v>1140</v>
      </c>
      <c r="F232" s="393" t="s">
        <v>1141</v>
      </c>
      <c r="G232" s="202" t="s">
        <v>1663</v>
      </c>
      <c r="H232" s="191">
        <v>111</v>
      </c>
      <c r="I232" s="192">
        <v>17</v>
      </c>
      <c r="J232" s="193">
        <v>1103</v>
      </c>
      <c r="K232" s="194">
        <v>1003</v>
      </c>
      <c r="L232" s="193">
        <v>5</v>
      </c>
      <c r="M232" s="193">
        <v>21</v>
      </c>
      <c r="N232" s="395">
        <v>1</v>
      </c>
      <c r="O232" s="196">
        <v>17</v>
      </c>
      <c r="P232" s="394">
        <v>43000</v>
      </c>
      <c r="Q232" s="197">
        <v>5</v>
      </c>
      <c r="R232" s="188">
        <v>0</v>
      </c>
      <c r="S232" s="191">
        <v>20170401</v>
      </c>
      <c r="T232" s="191">
        <v>20170630</v>
      </c>
      <c r="U232" s="396">
        <v>0</v>
      </c>
      <c r="V232" s="199">
        <v>12863.73</v>
      </c>
    </row>
    <row r="233" spans="2:22" x14ac:dyDescent="0.25">
      <c r="B233" s="186" t="s">
        <v>348</v>
      </c>
      <c r="C233" s="391" t="s">
        <v>689</v>
      </c>
      <c r="D233" s="392">
        <v>100</v>
      </c>
      <c r="E233" s="393" t="s">
        <v>1142</v>
      </c>
      <c r="F233" s="393" t="s">
        <v>1143</v>
      </c>
      <c r="G233" s="202" t="s">
        <v>1664</v>
      </c>
      <c r="H233" s="191">
        <v>111</v>
      </c>
      <c r="I233" s="192">
        <v>10</v>
      </c>
      <c r="J233" s="193">
        <v>1103</v>
      </c>
      <c r="K233" s="194">
        <v>1003</v>
      </c>
      <c r="L233" s="193">
        <v>5</v>
      </c>
      <c r="M233" s="193">
        <v>21</v>
      </c>
      <c r="N233" s="395">
        <v>1</v>
      </c>
      <c r="O233" s="196">
        <v>10</v>
      </c>
      <c r="P233" s="394">
        <v>205000</v>
      </c>
      <c r="Q233" s="197">
        <v>5</v>
      </c>
      <c r="R233" s="188">
        <v>0</v>
      </c>
      <c r="S233" s="191">
        <v>20170401</v>
      </c>
      <c r="T233" s="191">
        <v>20170630</v>
      </c>
      <c r="U233" s="396">
        <v>0</v>
      </c>
      <c r="V233" s="199">
        <v>19246.11</v>
      </c>
    </row>
    <row r="234" spans="2:22" x14ac:dyDescent="0.25">
      <c r="B234" s="186" t="s">
        <v>348</v>
      </c>
      <c r="C234" s="391" t="s">
        <v>688</v>
      </c>
      <c r="D234" s="392">
        <v>100</v>
      </c>
      <c r="E234" s="393" t="s">
        <v>1144</v>
      </c>
      <c r="F234" s="393" t="s">
        <v>1145</v>
      </c>
      <c r="G234" s="202" t="s">
        <v>1665</v>
      </c>
      <c r="H234" s="191">
        <v>111</v>
      </c>
      <c r="I234" s="192">
        <v>0</v>
      </c>
      <c r="J234" s="193">
        <v>1103</v>
      </c>
      <c r="K234" s="194">
        <v>1003</v>
      </c>
      <c r="L234" s="193">
        <v>5</v>
      </c>
      <c r="M234" s="193">
        <v>21</v>
      </c>
      <c r="N234" s="395">
        <v>1</v>
      </c>
      <c r="O234" s="196">
        <v>0</v>
      </c>
      <c r="P234" s="394">
        <v>440008</v>
      </c>
      <c r="Q234" s="197">
        <v>5</v>
      </c>
      <c r="R234" s="188">
        <v>0</v>
      </c>
      <c r="S234" s="191">
        <v>20170401</v>
      </c>
      <c r="T234" s="191">
        <v>20170630</v>
      </c>
      <c r="U234" s="396">
        <v>0</v>
      </c>
      <c r="V234" s="199">
        <v>24215.070000000003</v>
      </c>
    </row>
    <row r="235" spans="2:22" x14ac:dyDescent="0.25">
      <c r="B235" s="186" t="s">
        <v>348</v>
      </c>
      <c r="C235" s="391" t="s">
        <v>689</v>
      </c>
      <c r="D235" s="392">
        <v>100</v>
      </c>
      <c r="E235" s="393" t="s">
        <v>1146</v>
      </c>
      <c r="F235" s="393" t="s">
        <v>1147</v>
      </c>
      <c r="G235" s="202" t="s">
        <v>1666</v>
      </c>
      <c r="H235" s="191">
        <v>111</v>
      </c>
      <c r="I235" s="192">
        <v>9</v>
      </c>
      <c r="J235" s="193">
        <v>1103</v>
      </c>
      <c r="K235" s="194">
        <v>1003</v>
      </c>
      <c r="L235" s="193">
        <v>5</v>
      </c>
      <c r="M235" s="193">
        <v>21</v>
      </c>
      <c r="N235" s="395">
        <v>1</v>
      </c>
      <c r="O235" s="196">
        <v>9</v>
      </c>
      <c r="P235" s="394">
        <v>205000</v>
      </c>
      <c r="Q235" s="197">
        <v>5</v>
      </c>
      <c r="R235" s="188">
        <v>0</v>
      </c>
      <c r="S235" s="191">
        <v>20170401</v>
      </c>
      <c r="T235" s="191">
        <v>20170630</v>
      </c>
      <c r="U235" s="396">
        <v>0</v>
      </c>
      <c r="V235" s="199">
        <v>14549.93</v>
      </c>
    </row>
    <row r="236" spans="2:22" x14ac:dyDescent="0.25">
      <c r="B236" s="186" t="s">
        <v>348</v>
      </c>
      <c r="C236" s="391" t="s">
        <v>688</v>
      </c>
      <c r="D236" s="392">
        <v>100</v>
      </c>
      <c r="E236" s="393" t="s">
        <v>1148</v>
      </c>
      <c r="F236" s="393" t="s">
        <v>1149</v>
      </c>
      <c r="G236" s="202" t="s">
        <v>1667</v>
      </c>
      <c r="H236" s="191">
        <v>111</v>
      </c>
      <c r="I236" s="192">
        <v>0</v>
      </c>
      <c r="J236" s="193">
        <v>1103</v>
      </c>
      <c r="K236" s="194">
        <v>1003</v>
      </c>
      <c r="L236" s="193">
        <v>5</v>
      </c>
      <c r="M236" s="193">
        <v>21</v>
      </c>
      <c r="N236" s="395">
        <v>1</v>
      </c>
      <c r="O236" s="196">
        <v>0</v>
      </c>
      <c r="P236" s="394">
        <v>44000</v>
      </c>
      <c r="Q236" s="197">
        <v>5</v>
      </c>
      <c r="R236" s="188">
        <v>0</v>
      </c>
      <c r="S236" s="191">
        <v>20170401</v>
      </c>
      <c r="T236" s="191">
        <v>20170630</v>
      </c>
      <c r="U236" s="396">
        <v>0</v>
      </c>
      <c r="V236" s="199">
        <v>24870.020000000004</v>
      </c>
    </row>
    <row r="237" spans="2:22" x14ac:dyDescent="0.25">
      <c r="B237" s="186" t="s">
        <v>348</v>
      </c>
      <c r="C237" s="391" t="s">
        <v>689</v>
      </c>
      <c r="D237" s="392">
        <v>100</v>
      </c>
      <c r="E237" s="393" t="s">
        <v>1150</v>
      </c>
      <c r="F237" s="393" t="s">
        <v>1151</v>
      </c>
      <c r="G237" s="202" t="s">
        <v>1668</v>
      </c>
      <c r="H237" s="191">
        <v>111</v>
      </c>
      <c r="I237" s="192">
        <v>15</v>
      </c>
      <c r="J237" s="193">
        <v>1103</v>
      </c>
      <c r="K237" s="194">
        <v>1003</v>
      </c>
      <c r="L237" s="193">
        <v>5</v>
      </c>
      <c r="M237" s="193">
        <v>21</v>
      </c>
      <c r="N237" s="395">
        <v>1</v>
      </c>
      <c r="O237" s="196">
        <v>15</v>
      </c>
      <c r="P237" s="394">
        <v>205000</v>
      </c>
      <c r="Q237" s="197">
        <v>5</v>
      </c>
      <c r="R237" s="188">
        <v>0</v>
      </c>
      <c r="S237" s="191">
        <v>20170401</v>
      </c>
      <c r="T237" s="191">
        <v>20170630</v>
      </c>
      <c r="U237" s="396">
        <v>0</v>
      </c>
      <c r="V237" s="199">
        <v>20700.739999999998</v>
      </c>
    </row>
    <row r="238" spans="2:22" x14ac:dyDescent="0.25">
      <c r="B238" s="186" t="s">
        <v>348</v>
      </c>
      <c r="C238" s="391" t="s">
        <v>355</v>
      </c>
      <c r="D238" s="392">
        <v>100</v>
      </c>
      <c r="E238" s="393" t="s">
        <v>1152</v>
      </c>
      <c r="F238" s="393" t="s">
        <v>1153</v>
      </c>
      <c r="G238" s="202" t="s">
        <v>1669</v>
      </c>
      <c r="H238" s="191">
        <v>111</v>
      </c>
      <c r="I238" s="192">
        <v>17</v>
      </c>
      <c r="J238" s="193">
        <v>1103</v>
      </c>
      <c r="K238" s="194">
        <v>1003</v>
      </c>
      <c r="L238" s="193">
        <v>5</v>
      </c>
      <c r="M238" s="193">
        <v>21</v>
      </c>
      <c r="N238" s="395">
        <v>1</v>
      </c>
      <c r="O238" s="196">
        <v>17</v>
      </c>
      <c r="P238" s="394">
        <v>43000</v>
      </c>
      <c r="Q238" s="197">
        <v>5</v>
      </c>
      <c r="R238" s="188">
        <v>0</v>
      </c>
      <c r="S238" s="191">
        <v>20170401</v>
      </c>
      <c r="T238" s="191">
        <v>20170630</v>
      </c>
      <c r="U238" s="396">
        <v>0</v>
      </c>
      <c r="V238" s="199">
        <v>12594.41</v>
      </c>
    </row>
    <row r="239" spans="2:22" x14ac:dyDescent="0.25">
      <c r="B239" s="186" t="s">
        <v>348</v>
      </c>
      <c r="C239" s="391" t="s">
        <v>355</v>
      </c>
      <c r="D239" s="392">
        <v>100</v>
      </c>
      <c r="E239" s="393" t="s">
        <v>1154</v>
      </c>
      <c r="F239" s="393" t="s">
        <v>1155</v>
      </c>
      <c r="G239" s="202" t="s">
        <v>1670</v>
      </c>
      <c r="H239" s="191">
        <v>111</v>
      </c>
      <c r="I239" s="192">
        <v>18</v>
      </c>
      <c r="J239" s="193">
        <v>1103</v>
      </c>
      <c r="K239" s="194">
        <v>1003</v>
      </c>
      <c r="L239" s="193">
        <v>5</v>
      </c>
      <c r="M239" s="193">
        <v>21</v>
      </c>
      <c r="N239" s="395">
        <v>1</v>
      </c>
      <c r="O239" s="196">
        <v>18</v>
      </c>
      <c r="P239" s="394">
        <v>43000</v>
      </c>
      <c r="Q239" s="197">
        <v>5</v>
      </c>
      <c r="R239" s="188">
        <v>0</v>
      </c>
      <c r="S239" s="191">
        <v>20170401</v>
      </c>
      <c r="T239" s="191">
        <v>20170630</v>
      </c>
      <c r="U239" s="396">
        <v>0</v>
      </c>
      <c r="V239" s="199">
        <v>46828.270000000004</v>
      </c>
    </row>
    <row r="240" spans="2:22" x14ac:dyDescent="0.25">
      <c r="B240" s="186" t="s">
        <v>348</v>
      </c>
      <c r="C240" s="391" t="s">
        <v>689</v>
      </c>
      <c r="D240" s="392">
        <v>100</v>
      </c>
      <c r="E240" s="393" t="s">
        <v>1156</v>
      </c>
      <c r="F240" s="393" t="s">
        <v>1157</v>
      </c>
      <c r="G240" s="202" t="s">
        <v>1671</v>
      </c>
      <c r="H240" s="191">
        <v>111</v>
      </c>
      <c r="I240" s="192">
        <v>19</v>
      </c>
      <c r="J240" s="193">
        <v>1103</v>
      </c>
      <c r="K240" s="194">
        <v>1003</v>
      </c>
      <c r="L240" s="193">
        <v>5</v>
      </c>
      <c r="M240" s="193">
        <v>21</v>
      </c>
      <c r="N240" s="395">
        <v>1</v>
      </c>
      <c r="O240" s="196">
        <v>19</v>
      </c>
      <c r="P240" s="394">
        <v>205000</v>
      </c>
      <c r="Q240" s="197">
        <v>5</v>
      </c>
      <c r="R240" s="188">
        <v>0</v>
      </c>
      <c r="S240" s="191">
        <v>20170401</v>
      </c>
      <c r="T240" s="191">
        <v>20170630</v>
      </c>
      <c r="U240" s="396">
        <v>0</v>
      </c>
      <c r="V240" s="199">
        <v>14261.159999999998</v>
      </c>
    </row>
    <row r="241" spans="2:22" x14ac:dyDescent="0.25">
      <c r="B241" s="186" t="s">
        <v>348</v>
      </c>
      <c r="C241" s="391" t="s">
        <v>686</v>
      </c>
      <c r="D241" s="392">
        <v>100</v>
      </c>
      <c r="E241" s="393" t="s">
        <v>1158</v>
      </c>
      <c r="F241" s="393" t="s">
        <v>1159</v>
      </c>
      <c r="G241" s="202" t="s">
        <v>1672</v>
      </c>
      <c r="H241" s="191">
        <v>111</v>
      </c>
      <c r="I241" s="192">
        <v>19</v>
      </c>
      <c r="J241" s="193">
        <v>1103</v>
      </c>
      <c r="K241" s="194">
        <v>1003</v>
      </c>
      <c r="L241" s="193">
        <v>5</v>
      </c>
      <c r="M241" s="193">
        <v>21</v>
      </c>
      <c r="N241" s="395">
        <v>1</v>
      </c>
      <c r="O241" s="196">
        <v>19</v>
      </c>
      <c r="P241" s="394">
        <v>94000</v>
      </c>
      <c r="Q241" s="197">
        <v>5</v>
      </c>
      <c r="R241" s="188">
        <v>0</v>
      </c>
      <c r="S241" s="191">
        <v>20170401</v>
      </c>
      <c r="T241" s="191">
        <v>20170630</v>
      </c>
      <c r="U241" s="396">
        <v>0</v>
      </c>
      <c r="V241" s="199">
        <v>12518.74</v>
      </c>
    </row>
    <row r="242" spans="2:22" x14ac:dyDescent="0.25">
      <c r="B242" s="186" t="s">
        <v>348</v>
      </c>
      <c r="C242" s="391" t="s">
        <v>689</v>
      </c>
      <c r="D242" s="392">
        <v>100</v>
      </c>
      <c r="E242" s="393" t="s">
        <v>1160</v>
      </c>
      <c r="F242" s="393" t="s">
        <v>1161</v>
      </c>
      <c r="G242" s="202" t="s">
        <v>1673</v>
      </c>
      <c r="H242" s="191">
        <v>111</v>
      </c>
      <c r="I242" s="192">
        <v>0</v>
      </c>
      <c r="J242" s="193">
        <v>1103</v>
      </c>
      <c r="K242" s="194">
        <v>1003</v>
      </c>
      <c r="L242" s="193">
        <v>5</v>
      </c>
      <c r="M242" s="193">
        <v>21</v>
      </c>
      <c r="N242" s="395">
        <v>1</v>
      </c>
      <c r="O242" s="196">
        <v>0</v>
      </c>
      <c r="P242" s="394">
        <v>205000</v>
      </c>
      <c r="Q242" s="197">
        <v>5</v>
      </c>
      <c r="R242" s="188">
        <v>0</v>
      </c>
      <c r="S242" s="191">
        <v>20170401</v>
      </c>
      <c r="T242" s="191">
        <v>20170630</v>
      </c>
      <c r="U242" s="396">
        <v>0</v>
      </c>
      <c r="V242" s="199">
        <v>17255.479999999996</v>
      </c>
    </row>
    <row r="243" spans="2:22" x14ac:dyDescent="0.25">
      <c r="B243" s="186" t="s">
        <v>348</v>
      </c>
      <c r="C243" s="391" t="s">
        <v>688</v>
      </c>
      <c r="D243" s="392">
        <v>100</v>
      </c>
      <c r="E243" s="393" t="s">
        <v>1162</v>
      </c>
      <c r="F243" s="393" t="s">
        <v>1163</v>
      </c>
      <c r="G243" s="202" t="s">
        <v>1674</v>
      </c>
      <c r="H243" s="191">
        <v>111</v>
      </c>
      <c r="I243" s="192">
        <v>24</v>
      </c>
      <c r="J243" s="193">
        <v>1103</v>
      </c>
      <c r="K243" s="194">
        <v>1003</v>
      </c>
      <c r="L243" s="193">
        <v>5</v>
      </c>
      <c r="M243" s="193">
        <v>21</v>
      </c>
      <c r="N243" s="395">
        <v>1</v>
      </c>
      <c r="O243" s="196">
        <v>24</v>
      </c>
      <c r="P243" s="394">
        <v>44000</v>
      </c>
      <c r="Q243" s="197">
        <v>5</v>
      </c>
      <c r="R243" s="188">
        <v>0</v>
      </c>
      <c r="S243" s="191">
        <v>20170401</v>
      </c>
      <c r="T243" s="191">
        <v>20170630</v>
      </c>
      <c r="U243" s="396">
        <v>0</v>
      </c>
      <c r="V243" s="199">
        <v>18487.93</v>
      </c>
    </row>
    <row r="244" spans="2:22" x14ac:dyDescent="0.25">
      <c r="B244" s="186" t="s">
        <v>348</v>
      </c>
      <c r="C244" s="391" t="s">
        <v>688</v>
      </c>
      <c r="D244" s="392">
        <v>100</v>
      </c>
      <c r="E244" s="393" t="s">
        <v>1164</v>
      </c>
      <c r="F244" s="393" t="s">
        <v>1165</v>
      </c>
      <c r="G244" s="202" t="s">
        <v>1675</v>
      </c>
      <c r="H244" s="191">
        <v>111</v>
      </c>
      <c r="I244" s="192">
        <v>8</v>
      </c>
      <c r="J244" s="193">
        <v>1103</v>
      </c>
      <c r="K244" s="194">
        <v>1003</v>
      </c>
      <c r="L244" s="193">
        <v>5</v>
      </c>
      <c r="M244" s="193">
        <v>21</v>
      </c>
      <c r="N244" s="395">
        <v>1</v>
      </c>
      <c r="O244" s="196">
        <v>8</v>
      </c>
      <c r="P244" s="394">
        <v>44000</v>
      </c>
      <c r="Q244" s="197">
        <v>5</v>
      </c>
      <c r="R244" s="188">
        <v>0</v>
      </c>
      <c r="S244" s="191">
        <v>20170401</v>
      </c>
      <c r="T244" s="191">
        <v>20170630</v>
      </c>
      <c r="U244" s="396">
        <v>0</v>
      </c>
      <c r="V244" s="199">
        <v>5538.58</v>
      </c>
    </row>
    <row r="245" spans="2:22" x14ac:dyDescent="0.25">
      <c r="B245" s="186" t="s">
        <v>348</v>
      </c>
      <c r="C245" s="391" t="s">
        <v>689</v>
      </c>
      <c r="D245" s="392">
        <v>100</v>
      </c>
      <c r="E245" s="393" t="s">
        <v>1166</v>
      </c>
      <c r="F245" s="393" t="s">
        <v>1167</v>
      </c>
      <c r="G245" s="202" t="s">
        <v>1676</v>
      </c>
      <c r="H245" s="191">
        <v>111</v>
      </c>
      <c r="I245" s="192">
        <v>20</v>
      </c>
      <c r="J245" s="193">
        <v>1103</v>
      </c>
      <c r="K245" s="194">
        <v>1003</v>
      </c>
      <c r="L245" s="193">
        <v>5</v>
      </c>
      <c r="M245" s="193">
        <v>21</v>
      </c>
      <c r="N245" s="395">
        <v>1</v>
      </c>
      <c r="O245" s="196">
        <v>20</v>
      </c>
      <c r="P245" s="394">
        <v>205000</v>
      </c>
      <c r="Q245" s="197">
        <v>5</v>
      </c>
      <c r="R245" s="188">
        <v>0</v>
      </c>
      <c r="S245" s="191">
        <v>20170401</v>
      </c>
      <c r="T245" s="191">
        <v>20170630</v>
      </c>
      <c r="U245" s="396">
        <v>0</v>
      </c>
      <c r="V245" s="199">
        <v>23894.910000000003</v>
      </c>
    </row>
    <row r="246" spans="2:22" x14ac:dyDescent="0.25">
      <c r="B246" s="186" t="s">
        <v>348</v>
      </c>
      <c r="C246" s="391" t="s">
        <v>355</v>
      </c>
      <c r="D246" s="392">
        <v>100</v>
      </c>
      <c r="E246" s="393" t="s">
        <v>1168</v>
      </c>
      <c r="F246" s="393" t="s">
        <v>1169</v>
      </c>
      <c r="G246" s="202" t="s">
        <v>1677</v>
      </c>
      <c r="H246" s="191">
        <v>111</v>
      </c>
      <c r="I246" s="192">
        <v>2.8333333333333335</v>
      </c>
      <c r="J246" s="193">
        <v>1103</v>
      </c>
      <c r="K246" s="194">
        <v>1003</v>
      </c>
      <c r="L246" s="193">
        <v>5</v>
      </c>
      <c r="M246" s="193">
        <v>21</v>
      </c>
      <c r="N246" s="395">
        <v>1</v>
      </c>
      <c r="O246" s="196">
        <v>2.8333333333333335</v>
      </c>
      <c r="P246" s="394">
        <v>43000</v>
      </c>
      <c r="Q246" s="197">
        <v>5</v>
      </c>
      <c r="R246" s="188">
        <v>0</v>
      </c>
      <c r="S246" s="191">
        <v>20170401</v>
      </c>
      <c r="T246" s="191">
        <v>20170630</v>
      </c>
      <c r="U246" s="396">
        <v>0</v>
      </c>
      <c r="V246" s="199">
        <v>16082.75</v>
      </c>
    </row>
    <row r="247" spans="2:22" x14ac:dyDescent="0.25">
      <c r="B247" s="186" t="s">
        <v>348</v>
      </c>
      <c r="C247" s="391" t="s">
        <v>355</v>
      </c>
      <c r="D247" s="392">
        <v>100</v>
      </c>
      <c r="E247" s="393" t="s">
        <v>1170</v>
      </c>
      <c r="F247" s="393" t="s">
        <v>1171</v>
      </c>
      <c r="G247" s="202" t="s">
        <v>1678</v>
      </c>
      <c r="H247" s="191">
        <v>111</v>
      </c>
      <c r="I247" s="192">
        <v>20</v>
      </c>
      <c r="J247" s="193">
        <v>1103</v>
      </c>
      <c r="K247" s="194">
        <v>1003</v>
      </c>
      <c r="L247" s="193">
        <v>5</v>
      </c>
      <c r="M247" s="193">
        <v>21</v>
      </c>
      <c r="N247" s="395">
        <v>1</v>
      </c>
      <c r="O247" s="196">
        <v>20</v>
      </c>
      <c r="P247" s="394">
        <v>43000</v>
      </c>
      <c r="Q247" s="197">
        <v>5</v>
      </c>
      <c r="R247" s="188">
        <v>0</v>
      </c>
      <c r="S247" s="191">
        <v>20170401</v>
      </c>
      <c r="T247" s="191">
        <v>20170630</v>
      </c>
      <c r="U247" s="396">
        <v>0</v>
      </c>
      <c r="V247" s="199">
        <v>17971.23</v>
      </c>
    </row>
    <row r="248" spans="2:22" x14ac:dyDescent="0.25">
      <c r="B248" s="186" t="s">
        <v>348</v>
      </c>
      <c r="C248" s="391" t="s">
        <v>688</v>
      </c>
      <c r="D248" s="392">
        <v>100</v>
      </c>
      <c r="E248" s="393" t="s">
        <v>1172</v>
      </c>
      <c r="F248" s="393" t="s">
        <v>1173</v>
      </c>
      <c r="G248" s="202" t="s">
        <v>1679</v>
      </c>
      <c r="H248" s="191">
        <v>111</v>
      </c>
      <c r="I248" s="192">
        <v>17</v>
      </c>
      <c r="J248" s="193">
        <v>1103</v>
      </c>
      <c r="K248" s="194">
        <v>1003</v>
      </c>
      <c r="L248" s="193">
        <v>5</v>
      </c>
      <c r="M248" s="193">
        <v>21</v>
      </c>
      <c r="N248" s="395">
        <v>1</v>
      </c>
      <c r="O248" s="196">
        <v>17</v>
      </c>
      <c r="P248" s="394">
        <v>44000</v>
      </c>
      <c r="Q248" s="197">
        <v>5</v>
      </c>
      <c r="R248" s="188">
        <v>0</v>
      </c>
      <c r="S248" s="191">
        <v>20170401</v>
      </c>
      <c r="T248" s="191">
        <v>20170630</v>
      </c>
      <c r="U248" s="396">
        <v>0</v>
      </c>
      <c r="V248" s="199">
        <v>21522.86</v>
      </c>
    </row>
    <row r="249" spans="2:22" x14ac:dyDescent="0.25">
      <c r="B249" s="186" t="s">
        <v>348</v>
      </c>
      <c r="C249" s="391" t="s">
        <v>688</v>
      </c>
      <c r="D249" s="392">
        <v>100</v>
      </c>
      <c r="E249" s="393" t="s">
        <v>1174</v>
      </c>
      <c r="F249" s="393" t="s">
        <v>1175</v>
      </c>
      <c r="G249" s="202" t="s">
        <v>1680</v>
      </c>
      <c r="H249" s="191">
        <v>111</v>
      </c>
      <c r="I249" s="192">
        <v>18</v>
      </c>
      <c r="J249" s="193">
        <v>1103</v>
      </c>
      <c r="K249" s="194">
        <v>1003</v>
      </c>
      <c r="L249" s="193">
        <v>5</v>
      </c>
      <c r="M249" s="193">
        <v>21</v>
      </c>
      <c r="N249" s="395">
        <v>1</v>
      </c>
      <c r="O249" s="196">
        <v>18</v>
      </c>
      <c r="P249" s="394">
        <v>44000</v>
      </c>
      <c r="Q249" s="197">
        <v>5</v>
      </c>
      <c r="R249" s="188">
        <v>0</v>
      </c>
      <c r="S249" s="191">
        <v>20170401</v>
      </c>
      <c r="T249" s="191">
        <v>20170630</v>
      </c>
      <c r="U249" s="396">
        <v>0</v>
      </c>
      <c r="V249" s="199">
        <v>12852.910000000002</v>
      </c>
    </row>
    <row r="250" spans="2:22" x14ac:dyDescent="0.25">
      <c r="B250" s="186" t="s">
        <v>348</v>
      </c>
      <c r="C250" s="391" t="s">
        <v>690</v>
      </c>
      <c r="D250" s="392">
        <v>100</v>
      </c>
      <c r="E250" s="393" t="s">
        <v>1176</v>
      </c>
      <c r="F250" s="393" t="s">
        <v>1177</v>
      </c>
      <c r="G250" s="202" t="s">
        <v>1681</v>
      </c>
      <c r="H250" s="191">
        <v>111</v>
      </c>
      <c r="I250" s="192">
        <v>0</v>
      </c>
      <c r="J250" s="193">
        <v>1103</v>
      </c>
      <c r="K250" s="194">
        <v>1003</v>
      </c>
      <c r="L250" s="193">
        <v>5</v>
      </c>
      <c r="M250" s="193">
        <v>21</v>
      </c>
      <c r="N250" s="395">
        <v>1</v>
      </c>
      <c r="O250" s="196">
        <v>0</v>
      </c>
      <c r="P250" s="394">
        <v>176000</v>
      </c>
      <c r="Q250" s="197">
        <v>5</v>
      </c>
      <c r="R250" s="188">
        <v>0</v>
      </c>
      <c r="S250" s="191">
        <v>20170401</v>
      </c>
      <c r="T250" s="191">
        <v>20170630</v>
      </c>
      <c r="U250" s="396">
        <v>0</v>
      </c>
      <c r="V250" s="199">
        <v>20950.7</v>
      </c>
    </row>
    <row r="251" spans="2:22" x14ac:dyDescent="0.25">
      <c r="B251" s="186" t="s">
        <v>348</v>
      </c>
      <c r="C251" s="391" t="s">
        <v>690</v>
      </c>
      <c r="D251" s="392">
        <v>100</v>
      </c>
      <c r="E251" s="393" t="s">
        <v>1178</v>
      </c>
      <c r="F251" s="393" t="s">
        <v>1179</v>
      </c>
      <c r="G251" s="202" t="s">
        <v>1682</v>
      </c>
      <c r="H251" s="191">
        <v>111</v>
      </c>
      <c r="I251" s="192">
        <v>12</v>
      </c>
      <c r="J251" s="193">
        <v>1103</v>
      </c>
      <c r="K251" s="194">
        <v>1003</v>
      </c>
      <c r="L251" s="193">
        <v>5</v>
      </c>
      <c r="M251" s="193">
        <v>21</v>
      </c>
      <c r="N251" s="395">
        <v>1</v>
      </c>
      <c r="O251" s="196">
        <v>12</v>
      </c>
      <c r="P251" s="394">
        <v>176000</v>
      </c>
      <c r="Q251" s="197">
        <v>5</v>
      </c>
      <c r="R251" s="188">
        <v>0</v>
      </c>
      <c r="S251" s="191">
        <v>20170401</v>
      </c>
      <c r="T251" s="191">
        <v>20170630</v>
      </c>
      <c r="U251" s="396">
        <v>0</v>
      </c>
      <c r="V251" s="199">
        <v>13898.410000000002</v>
      </c>
    </row>
    <row r="252" spans="2:22" x14ac:dyDescent="0.25">
      <c r="B252" s="186" t="s">
        <v>348</v>
      </c>
      <c r="C252" s="391" t="s">
        <v>689</v>
      </c>
      <c r="D252" s="392">
        <v>100</v>
      </c>
      <c r="E252" s="393" t="s">
        <v>1180</v>
      </c>
      <c r="F252" s="393" t="s">
        <v>1181</v>
      </c>
      <c r="G252" s="202" t="s">
        <v>1683</v>
      </c>
      <c r="H252" s="191">
        <v>111</v>
      </c>
      <c r="I252" s="192">
        <v>20</v>
      </c>
      <c r="J252" s="193">
        <v>1103</v>
      </c>
      <c r="K252" s="194">
        <v>1003</v>
      </c>
      <c r="L252" s="193">
        <v>5</v>
      </c>
      <c r="M252" s="193">
        <v>21</v>
      </c>
      <c r="N252" s="395">
        <v>1</v>
      </c>
      <c r="O252" s="196">
        <v>20</v>
      </c>
      <c r="P252" s="394">
        <v>205000</v>
      </c>
      <c r="Q252" s="197">
        <v>5</v>
      </c>
      <c r="R252" s="188">
        <v>0</v>
      </c>
      <c r="S252" s="191">
        <v>20170401</v>
      </c>
      <c r="T252" s="191">
        <v>20170630</v>
      </c>
      <c r="U252" s="396">
        <v>0</v>
      </c>
      <c r="V252" s="199">
        <v>12508.699999999999</v>
      </c>
    </row>
    <row r="253" spans="2:22" x14ac:dyDescent="0.25">
      <c r="B253" s="186" t="s">
        <v>348</v>
      </c>
      <c r="C253" s="391" t="s">
        <v>688</v>
      </c>
      <c r="D253" s="392">
        <v>100</v>
      </c>
      <c r="E253" s="393" t="s">
        <v>1182</v>
      </c>
      <c r="F253" s="393" t="s">
        <v>1183</v>
      </c>
      <c r="G253" s="202" t="s">
        <v>1684</v>
      </c>
      <c r="H253" s="191">
        <v>111</v>
      </c>
      <c r="I253" s="192">
        <v>16</v>
      </c>
      <c r="J253" s="193">
        <v>1103</v>
      </c>
      <c r="K253" s="194">
        <v>1003</v>
      </c>
      <c r="L253" s="193">
        <v>5</v>
      </c>
      <c r="M253" s="193">
        <v>21</v>
      </c>
      <c r="N253" s="395">
        <v>1</v>
      </c>
      <c r="O253" s="196">
        <v>16</v>
      </c>
      <c r="P253" s="394">
        <v>44000</v>
      </c>
      <c r="Q253" s="197">
        <v>5</v>
      </c>
      <c r="R253" s="188">
        <v>0</v>
      </c>
      <c r="S253" s="191">
        <v>20170401</v>
      </c>
      <c r="T253" s="191">
        <v>20170630</v>
      </c>
      <c r="U253" s="396">
        <v>0</v>
      </c>
      <c r="V253" s="199">
        <v>23519.9</v>
      </c>
    </row>
    <row r="254" spans="2:22" x14ac:dyDescent="0.25">
      <c r="B254" s="186" t="s">
        <v>348</v>
      </c>
      <c r="C254" s="391" t="s">
        <v>688</v>
      </c>
      <c r="D254" s="392">
        <v>100</v>
      </c>
      <c r="E254" s="393" t="s">
        <v>1184</v>
      </c>
      <c r="F254" s="393" t="s">
        <v>1185</v>
      </c>
      <c r="G254" s="202" t="s">
        <v>1685</v>
      </c>
      <c r="H254" s="191">
        <v>111</v>
      </c>
      <c r="I254" s="192">
        <v>18</v>
      </c>
      <c r="J254" s="193">
        <v>1103</v>
      </c>
      <c r="K254" s="194">
        <v>1003</v>
      </c>
      <c r="L254" s="193">
        <v>5</v>
      </c>
      <c r="M254" s="193">
        <v>21</v>
      </c>
      <c r="N254" s="395">
        <v>1</v>
      </c>
      <c r="O254" s="196">
        <v>18</v>
      </c>
      <c r="P254" s="394">
        <v>44000</v>
      </c>
      <c r="Q254" s="197">
        <v>5</v>
      </c>
      <c r="R254" s="188">
        <v>0</v>
      </c>
      <c r="S254" s="191">
        <v>20170401</v>
      </c>
      <c r="T254" s="191">
        <v>20170630</v>
      </c>
      <c r="U254" s="396">
        <v>0</v>
      </c>
      <c r="V254" s="199">
        <v>29637.09</v>
      </c>
    </row>
    <row r="255" spans="2:22" x14ac:dyDescent="0.25">
      <c r="B255" s="186" t="s">
        <v>348</v>
      </c>
      <c r="C255" s="391" t="s">
        <v>689</v>
      </c>
      <c r="D255" s="392">
        <v>100</v>
      </c>
      <c r="E255" s="393" t="s">
        <v>1186</v>
      </c>
      <c r="F255" s="393" t="s">
        <v>1187</v>
      </c>
      <c r="G255" s="202" t="s">
        <v>1686</v>
      </c>
      <c r="H255" s="191">
        <v>111</v>
      </c>
      <c r="I255" s="192">
        <v>18</v>
      </c>
      <c r="J255" s="193">
        <v>1103</v>
      </c>
      <c r="K255" s="194">
        <v>1003</v>
      </c>
      <c r="L255" s="193">
        <v>5</v>
      </c>
      <c r="M255" s="193">
        <v>21</v>
      </c>
      <c r="N255" s="395">
        <v>1</v>
      </c>
      <c r="O255" s="196">
        <v>18</v>
      </c>
      <c r="P255" s="394">
        <v>205000</v>
      </c>
      <c r="Q255" s="197">
        <v>5</v>
      </c>
      <c r="R255" s="188">
        <v>0</v>
      </c>
      <c r="S255" s="191">
        <v>20170401</v>
      </c>
      <c r="T255" s="191">
        <v>20170630</v>
      </c>
      <c r="U255" s="396">
        <v>0</v>
      </c>
      <c r="V255" s="199">
        <v>16801.52</v>
      </c>
    </row>
    <row r="256" spans="2:22" x14ac:dyDescent="0.25">
      <c r="B256" s="186" t="s">
        <v>348</v>
      </c>
      <c r="C256" s="391" t="s">
        <v>689</v>
      </c>
      <c r="D256" s="392">
        <v>100</v>
      </c>
      <c r="E256" s="393" t="s">
        <v>1188</v>
      </c>
      <c r="F256" s="393" t="s">
        <v>1189</v>
      </c>
      <c r="G256" s="202" t="s">
        <v>1687</v>
      </c>
      <c r="H256" s="191">
        <v>111</v>
      </c>
      <c r="I256" s="192">
        <v>20</v>
      </c>
      <c r="J256" s="193">
        <v>1103</v>
      </c>
      <c r="K256" s="194">
        <v>1003</v>
      </c>
      <c r="L256" s="193">
        <v>5</v>
      </c>
      <c r="M256" s="193">
        <v>21</v>
      </c>
      <c r="N256" s="395">
        <v>1</v>
      </c>
      <c r="O256" s="196">
        <v>20</v>
      </c>
      <c r="P256" s="394">
        <v>205000</v>
      </c>
      <c r="Q256" s="197">
        <v>5</v>
      </c>
      <c r="R256" s="188">
        <v>0</v>
      </c>
      <c r="S256" s="191">
        <v>20170401</v>
      </c>
      <c r="T256" s="191">
        <v>20170630</v>
      </c>
      <c r="U256" s="396">
        <v>0</v>
      </c>
      <c r="V256" s="199">
        <v>5737.33</v>
      </c>
    </row>
    <row r="257" spans="2:22" x14ac:dyDescent="0.25">
      <c r="B257" s="186" t="s">
        <v>348</v>
      </c>
      <c r="C257" s="391" t="s">
        <v>689</v>
      </c>
      <c r="D257" s="392">
        <v>100</v>
      </c>
      <c r="E257" s="393" t="s">
        <v>1190</v>
      </c>
      <c r="F257" s="393" t="s">
        <v>1191</v>
      </c>
      <c r="G257" s="202" t="s">
        <v>1688</v>
      </c>
      <c r="H257" s="191">
        <v>111</v>
      </c>
      <c r="I257" s="192">
        <v>19</v>
      </c>
      <c r="J257" s="193">
        <v>1103</v>
      </c>
      <c r="K257" s="194">
        <v>1003</v>
      </c>
      <c r="L257" s="193">
        <v>5</v>
      </c>
      <c r="M257" s="193">
        <v>21</v>
      </c>
      <c r="N257" s="395">
        <v>1</v>
      </c>
      <c r="O257" s="196">
        <v>19</v>
      </c>
      <c r="P257" s="394">
        <v>205000</v>
      </c>
      <c r="Q257" s="197">
        <v>5</v>
      </c>
      <c r="R257" s="188">
        <v>0</v>
      </c>
      <c r="S257" s="191">
        <v>20170401</v>
      </c>
      <c r="T257" s="191">
        <v>20170630</v>
      </c>
      <c r="U257" s="396">
        <v>0</v>
      </c>
      <c r="V257" s="199">
        <v>15878.02</v>
      </c>
    </row>
    <row r="258" spans="2:22" x14ac:dyDescent="0.25">
      <c r="B258" s="186" t="s">
        <v>348</v>
      </c>
      <c r="C258" s="391" t="s">
        <v>355</v>
      </c>
      <c r="D258" s="392">
        <v>100</v>
      </c>
      <c r="E258" s="393" t="s">
        <v>1192</v>
      </c>
      <c r="F258" s="393" t="s">
        <v>1193</v>
      </c>
      <c r="G258" s="202" t="s">
        <v>1689</v>
      </c>
      <c r="H258" s="191">
        <v>111</v>
      </c>
      <c r="I258" s="192">
        <v>18</v>
      </c>
      <c r="J258" s="193">
        <v>1103</v>
      </c>
      <c r="K258" s="194">
        <v>1003</v>
      </c>
      <c r="L258" s="193">
        <v>5</v>
      </c>
      <c r="M258" s="193">
        <v>21</v>
      </c>
      <c r="N258" s="395">
        <v>1</v>
      </c>
      <c r="O258" s="196">
        <v>18</v>
      </c>
      <c r="P258" s="394">
        <v>43000</v>
      </c>
      <c r="Q258" s="197">
        <v>5</v>
      </c>
      <c r="R258" s="188">
        <v>0</v>
      </c>
      <c r="S258" s="191">
        <v>20170401</v>
      </c>
      <c r="T258" s="191">
        <v>20170630</v>
      </c>
      <c r="U258" s="396">
        <v>0</v>
      </c>
      <c r="V258" s="199">
        <v>29704.55</v>
      </c>
    </row>
    <row r="259" spans="2:22" x14ac:dyDescent="0.25">
      <c r="B259" s="186" t="s">
        <v>348</v>
      </c>
      <c r="C259" s="391" t="s">
        <v>688</v>
      </c>
      <c r="D259" s="392">
        <v>100</v>
      </c>
      <c r="E259" s="393" t="s">
        <v>1194</v>
      </c>
      <c r="F259" s="393" t="s">
        <v>1195</v>
      </c>
      <c r="G259" s="202" t="s">
        <v>1690</v>
      </c>
      <c r="H259" s="191">
        <v>111</v>
      </c>
      <c r="I259" s="192">
        <v>9</v>
      </c>
      <c r="J259" s="193">
        <v>1103</v>
      </c>
      <c r="K259" s="194">
        <v>1003</v>
      </c>
      <c r="L259" s="193">
        <v>5</v>
      </c>
      <c r="M259" s="193">
        <v>21</v>
      </c>
      <c r="N259" s="395">
        <v>1</v>
      </c>
      <c r="O259" s="196">
        <v>9</v>
      </c>
      <c r="P259" s="394">
        <v>44000</v>
      </c>
      <c r="Q259" s="197">
        <v>5</v>
      </c>
      <c r="R259" s="188">
        <v>0</v>
      </c>
      <c r="S259" s="191">
        <v>20170401</v>
      </c>
      <c r="T259" s="191">
        <v>20170630</v>
      </c>
      <c r="U259" s="396">
        <v>0</v>
      </c>
      <c r="V259" s="199">
        <v>22533.14</v>
      </c>
    </row>
    <row r="260" spans="2:22" x14ac:dyDescent="0.25">
      <c r="B260" s="186" t="s">
        <v>348</v>
      </c>
      <c r="C260" s="391" t="s">
        <v>690</v>
      </c>
      <c r="D260" s="392">
        <v>100</v>
      </c>
      <c r="E260" s="393" t="s">
        <v>1196</v>
      </c>
      <c r="F260" s="393" t="s">
        <v>1197</v>
      </c>
      <c r="G260" s="202" t="s">
        <v>1691</v>
      </c>
      <c r="H260" s="191">
        <v>111</v>
      </c>
      <c r="I260" s="192">
        <v>0</v>
      </c>
      <c r="J260" s="193">
        <v>1103</v>
      </c>
      <c r="K260" s="194">
        <v>1003</v>
      </c>
      <c r="L260" s="193">
        <v>5</v>
      </c>
      <c r="M260" s="193">
        <v>21</v>
      </c>
      <c r="N260" s="395">
        <v>1</v>
      </c>
      <c r="O260" s="196">
        <v>0</v>
      </c>
      <c r="P260" s="394">
        <v>176000</v>
      </c>
      <c r="Q260" s="197">
        <v>5</v>
      </c>
      <c r="R260" s="188">
        <v>0</v>
      </c>
      <c r="S260" s="191">
        <v>20170401</v>
      </c>
      <c r="T260" s="191">
        <v>20170630</v>
      </c>
      <c r="U260" s="396">
        <v>0</v>
      </c>
      <c r="V260" s="199">
        <v>19038.939999999999</v>
      </c>
    </row>
    <row r="261" spans="2:22" x14ac:dyDescent="0.25">
      <c r="B261" s="186" t="s">
        <v>348</v>
      </c>
      <c r="C261" s="391" t="s">
        <v>355</v>
      </c>
      <c r="D261" s="392">
        <v>100</v>
      </c>
      <c r="E261" s="393" t="s">
        <v>1198</v>
      </c>
      <c r="F261" s="393" t="s">
        <v>1199</v>
      </c>
      <c r="G261" s="202" t="s">
        <v>1692</v>
      </c>
      <c r="H261" s="191">
        <v>111</v>
      </c>
      <c r="I261" s="192">
        <v>20</v>
      </c>
      <c r="J261" s="193">
        <v>1103</v>
      </c>
      <c r="K261" s="194">
        <v>1003</v>
      </c>
      <c r="L261" s="193">
        <v>5</v>
      </c>
      <c r="M261" s="193">
        <v>21</v>
      </c>
      <c r="N261" s="395">
        <v>1</v>
      </c>
      <c r="O261" s="196">
        <v>20</v>
      </c>
      <c r="P261" s="394">
        <v>43000</v>
      </c>
      <c r="Q261" s="197">
        <v>5</v>
      </c>
      <c r="R261" s="188">
        <v>0</v>
      </c>
      <c r="S261" s="191">
        <v>20170401</v>
      </c>
      <c r="T261" s="191">
        <v>20170630</v>
      </c>
      <c r="U261" s="396">
        <v>0</v>
      </c>
      <c r="V261" s="199">
        <v>11954.420000000002</v>
      </c>
    </row>
    <row r="262" spans="2:22" x14ac:dyDescent="0.25">
      <c r="B262" s="186" t="s">
        <v>348</v>
      </c>
      <c r="C262" s="391" t="s">
        <v>688</v>
      </c>
      <c r="D262" s="392">
        <v>100</v>
      </c>
      <c r="E262" s="393" t="s">
        <v>1200</v>
      </c>
      <c r="F262" s="393" t="s">
        <v>1201</v>
      </c>
      <c r="G262" s="202" t="s">
        <v>1693</v>
      </c>
      <c r="H262" s="191">
        <v>111</v>
      </c>
      <c r="I262" s="192">
        <v>6</v>
      </c>
      <c r="J262" s="193">
        <v>1103</v>
      </c>
      <c r="K262" s="194">
        <v>1003</v>
      </c>
      <c r="L262" s="193">
        <v>5</v>
      </c>
      <c r="M262" s="193">
        <v>21</v>
      </c>
      <c r="N262" s="395">
        <v>1</v>
      </c>
      <c r="O262" s="196">
        <v>6</v>
      </c>
      <c r="P262" s="394">
        <v>44000</v>
      </c>
      <c r="Q262" s="197">
        <v>5</v>
      </c>
      <c r="R262" s="188">
        <v>0</v>
      </c>
      <c r="S262" s="191">
        <v>20170401</v>
      </c>
      <c r="T262" s="191">
        <v>20170630</v>
      </c>
      <c r="U262" s="396">
        <v>0</v>
      </c>
      <c r="V262" s="199">
        <v>22692.7</v>
      </c>
    </row>
    <row r="263" spans="2:22" x14ac:dyDescent="0.25">
      <c r="B263" s="186" t="s">
        <v>348</v>
      </c>
      <c r="C263" s="391" t="s">
        <v>686</v>
      </c>
      <c r="D263" s="392">
        <v>100</v>
      </c>
      <c r="E263" s="393" t="s">
        <v>1202</v>
      </c>
      <c r="F263" s="393" t="s">
        <v>1203</v>
      </c>
      <c r="G263" s="202" t="s">
        <v>1694</v>
      </c>
      <c r="H263" s="191">
        <v>111</v>
      </c>
      <c r="I263" s="192">
        <v>20</v>
      </c>
      <c r="J263" s="193">
        <v>1103</v>
      </c>
      <c r="K263" s="194">
        <v>1003</v>
      </c>
      <c r="L263" s="193">
        <v>5</v>
      </c>
      <c r="M263" s="193">
        <v>21</v>
      </c>
      <c r="N263" s="395">
        <v>1</v>
      </c>
      <c r="O263" s="196">
        <v>20</v>
      </c>
      <c r="P263" s="394">
        <v>94000</v>
      </c>
      <c r="Q263" s="197">
        <v>5</v>
      </c>
      <c r="R263" s="188">
        <v>0</v>
      </c>
      <c r="S263" s="191">
        <v>20170401</v>
      </c>
      <c r="T263" s="191">
        <v>20170630</v>
      </c>
      <c r="U263" s="396">
        <v>0</v>
      </c>
      <c r="V263" s="199">
        <v>17410.150000000001</v>
      </c>
    </row>
    <row r="264" spans="2:22" x14ac:dyDescent="0.25">
      <c r="B264" s="186" t="s">
        <v>348</v>
      </c>
      <c r="C264" s="391" t="s">
        <v>686</v>
      </c>
      <c r="D264" s="392">
        <v>100</v>
      </c>
      <c r="E264" s="393" t="s">
        <v>1204</v>
      </c>
      <c r="F264" s="393" t="s">
        <v>1205</v>
      </c>
      <c r="G264" s="202" t="s">
        <v>1695</v>
      </c>
      <c r="H264" s="191">
        <v>111</v>
      </c>
      <c r="I264" s="192">
        <v>40</v>
      </c>
      <c r="J264" s="193">
        <v>1103</v>
      </c>
      <c r="K264" s="194">
        <v>1003</v>
      </c>
      <c r="L264" s="193">
        <v>5</v>
      </c>
      <c r="M264" s="193">
        <v>21</v>
      </c>
      <c r="N264" s="395">
        <v>1</v>
      </c>
      <c r="O264" s="196">
        <v>40</v>
      </c>
      <c r="P264" s="394">
        <v>94000</v>
      </c>
      <c r="Q264" s="197">
        <v>5</v>
      </c>
      <c r="R264" s="188">
        <v>0</v>
      </c>
      <c r="S264" s="191">
        <v>20170401</v>
      </c>
      <c r="T264" s="191">
        <v>20170630</v>
      </c>
      <c r="U264" s="396">
        <v>0</v>
      </c>
      <c r="V264" s="199">
        <v>28831.88</v>
      </c>
    </row>
    <row r="265" spans="2:22" x14ac:dyDescent="0.25">
      <c r="B265" s="186" t="s">
        <v>348</v>
      </c>
      <c r="C265" s="391" t="s">
        <v>688</v>
      </c>
      <c r="D265" s="392">
        <v>100</v>
      </c>
      <c r="E265" s="393" t="s">
        <v>1206</v>
      </c>
      <c r="F265" s="393" t="s">
        <v>1207</v>
      </c>
      <c r="G265" s="202" t="s">
        <v>1696</v>
      </c>
      <c r="H265" s="191">
        <v>111</v>
      </c>
      <c r="I265" s="192">
        <v>20</v>
      </c>
      <c r="J265" s="193">
        <v>1103</v>
      </c>
      <c r="K265" s="194">
        <v>1003</v>
      </c>
      <c r="L265" s="193">
        <v>5</v>
      </c>
      <c r="M265" s="193">
        <v>21</v>
      </c>
      <c r="N265" s="395">
        <v>1</v>
      </c>
      <c r="O265" s="196">
        <v>20</v>
      </c>
      <c r="P265" s="394">
        <v>44000</v>
      </c>
      <c r="Q265" s="197">
        <v>5</v>
      </c>
      <c r="R265" s="188">
        <v>0</v>
      </c>
      <c r="S265" s="191">
        <v>20170401</v>
      </c>
      <c r="T265" s="191">
        <v>20170630</v>
      </c>
      <c r="U265" s="396">
        <v>0</v>
      </c>
      <c r="V265" s="199">
        <v>24132.54</v>
      </c>
    </row>
    <row r="266" spans="2:22" x14ac:dyDescent="0.25">
      <c r="B266" s="186" t="s">
        <v>348</v>
      </c>
      <c r="C266" s="391" t="s">
        <v>689</v>
      </c>
      <c r="D266" s="392">
        <v>100</v>
      </c>
      <c r="E266" s="393" t="s">
        <v>1208</v>
      </c>
      <c r="F266" s="393" t="s">
        <v>1209</v>
      </c>
      <c r="G266" s="202" t="s">
        <v>1697</v>
      </c>
      <c r="H266" s="191">
        <v>111</v>
      </c>
      <c r="I266" s="192">
        <v>14</v>
      </c>
      <c r="J266" s="193">
        <v>1103</v>
      </c>
      <c r="K266" s="194">
        <v>1003</v>
      </c>
      <c r="L266" s="193">
        <v>5</v>
      </c>
      <c r="M266" s="193">
        <v>21</v>
      </c>
      <c r="N266" s="395">
        <v>1</v>
      </c>
      <c r="O266" s="196">
        <v>14</v>
      </c>
      <c r="P266" s="394">
        <v>205000</v>
      </c>
      <c r="Q266" s="197">
        <v>5</v>
      </c>
      <c r="R266" s="188">
        <v>0</v>
      </c>
      <c r="S266" s="191">
        <v>20170401</v>
      </c>
      <c r="T266" s="191">
        <v>20170630</v>
      </c>
      <c r="U266" s="396">
        <v>0</v>
      </c>
      <c r="V266" s="199">
        <v>4940.57</v>
      </c>
    </row>
    <row r="267" spans="2:22" x14ac:dyDescent="0.25">
      <c r="B267" s="186" t="s">
        <v>348</v>
      </c>
      <c r="C267" s="391" t="s">
        <v>689</v>
      </c>
      <c r="D267" s="392">
        <v>100</v>
      </c>
      <c r="E267" s="393" t="s">
        <v>1210</v>
      </c>
      <c r="F267" s="393" t="s">
        <v>1211</v>
      </c>
      <c r="G267" s="202" t="s">
        <v>1698</v>
      </c>
      <c r="H267" s="191">
        <v>111</v>
      </c>
      <c r="I267" s="192">
        <v>18</v>
      </c>
      <c r="J267" s="193">
        <v>1103</v>
      </c>
      <c r="K267" s="194">
        <v>1003</v>
      </c>
      <c r="L267" s="193">
        <v>5</v>
      </c>
      <c r="M267" s="193">
        <v>21</v>
      </c>
      <c r="N267" s="395">
        <v>1</v>
      </c>
      <c r="O267" s="196">
        <v>18</v>
      </c>
      <c r="P267" s="394">
        <v>205000</v>
      </c>
      <c r="Q267" s="197">
        <v>5</v>
      </c>
      <c r="R267" s="188">
        <v>0</v>
      </c>
      <c r="S267" s="191">
        <v>20170401</v>
      </c>
      <c r="T267" s="191">
        <v>20170630</v>
      </c>
      <c r="U267" s="396">
        <v>0</v>
      </c>
      <c r="V267" s="199">
        <v>13865.81</v>
      </c>
    </row>
    <row r="268" spans="2:22" x14ac:dyDescent="0.25">
      <c r="B268" s="186" t="s">
        <v>348</v>
      </c>
      <c r="C268" s="391" t="s">
        <v>690</v>
      </c>
      <c r="D268" s="392">
        <v>100</v>
      </c>
      <c r="E268" s="393" t="s">
        <v>1212</v>
      </c>
      <c r="F268" s="393" t="s">
        <v>1213</v>
      </c>
      <c r="G268" s="202" t="s">
        <v>1699</v>
      </c>
      <c r="H268" s="191">
        <v>111</v>
      </c>
      <c r="I268" s="192">
        <v>0</v>
      </c>
      <c r="J268" s="193">
        <v>1103</v>
      </c>
      <c r="K268" s="194">
        <v>1003</v>
      </c>
      <c r="L268" s="193">
        <v>5</v>
      </c>
      <c r="M268" s="193">
        <v>21</v>
      </c>
      <c r="N268" s="395">
        <v>1</v>
      </c>
      <c r="O268" s="196">
        <v>0</v>
      </c>
      <c r="P268" s="394">
        <v>176000</v>
      </c>
      <c r="Q268" s="197">
        <v>5</v>
      </c>
      <c r="R268" s="188">
        <v>0</v>
      </c>
      <c r="S268" s="191">
        <v>20170401</v>
      </c>
      <c r="T268" s="191">
        <v>20170630</v>
      </c>
      <c r="U268" s="396">
        <v>0</v>
      </c>
      <c r="V268" s="199">
        <v>24033.120000000003</v>
      </c>
    </row>
    <row r="269" spans="2:22" x14ac:dyDescent="0.25">
      <c r="B269" s="186" t="s">
        <v>348</v>
      </c>
      <c r="C269" s="391" t="s">
        <v>690</v>
      </c>
      <c r="D269" s="392">
        <v>100</v>
      </c>
      <c r="E269" s="393" t="s">
        <v>1214</v>
      </c>
      <c r="F269" s="393" t="s">
        <v>1215</v>
      </c>
      <c r="G269" s="202" t="s">
        <v>1700</v>
      </c>
      <c r="H269" s="191">
        <v>111</v>
      </c>
      <c r="I269" s="192">
        <v>20</v>
      </c>
      <c r="J269" s="193">
        <v>1103</v>
      </c>
      <c r="K269" s="194">
        <v>1003</v>
      </c>
      <c r="L269" s="193">
        <v>5</v>
      </c>
      <c r="M269" s="193">
        <v>21</v>
      </c>
      <c r="N269" s="395">
        <v>1</v>
      </c>
      <c r="O269" s="196">
        <v>20</v>
      </c>
      <c r="P269" s="394">
        <v>176000</v>
      </c>
      <c r="Q269" s="197">
        <v>5</v>
      </c>
      <c r="R269" s="188">
        <v>0</v>
      </c>
      <c r="S269" s="191">
        <v>20170401</v>
      </c>
      <c r="T269" s="191">
        <v>20170630</v>
      </c>
      <c r="U269" s="396">
        <v>0</v>
      </c>
      <c r="V269" s="199">
        <v>20243.34</v>
      </c>
    </row>
    <row r="270" spans="2:22" x14ac:dyDescent="0.25">
      <c r="B270" s="186" t="s">
        <v>348</v>
      </c>
      <c r="C270" s="391" t="s">
        <v>688</v>
      </c>
      <c r="D270" s="392">
        <v>100</v>
      </c>
      <c r="E270" s="393" t="s">
        <v>1216</v>
      </c>
      <c r="F270" s="393" t="s">
        <v>1217</v>
      </c>
      <c r="G270" s="202" t="s">
        <v>1701</v>
      </c>
      <c r="H270" s="191">
        <v>111</v>
      </c>
      <c r="I270" s="192">
        <v>19</v>
      </c>
      <c r="J270" s="193">
        <v>1103</v>
      </c>
      <c r="K270" s="194">
        <v>1003</v>
      </c>
      <c r="L270" s="193">
        <v>5</v>
      </c>
      <c r="M270" s="193">
        <v>21</v>
      </c>
      <c r="N270" s="395">
        <v>1</v>
      </c>
      <c r="O270" s="196">
        <v>19</v>
      </c>
      <c r="P270" s="394">
        <v>44000</v>
      </c>
      <c r="Q270" s="197">
        <v>5</v>
      </c>
      <c r="R270" s="188">
        <v>0</v>
      </c>
      <c r="S270" s="191">
        <v>20170401</v>
      </c>
      <c r="T270" s="191">
        <v>20170630</v>
      </c>
      <c r="U270" s="396">
        <v>0</v>
      </c>
      <c r="V270" s="199">
        <v>19514.12</v>
      </c>
    </row>
    <row r="271" spans="2:22" x14ac:dyDescent="0.25">
      <c r="B271" s="186" t="s">
        <v>348</v>
      </c>
      <c r="C271" s="391" t="s">
        <v>689</v>
      </c>
      <c r="D271" s="392">
        <v>100</v>
      </c>
      <c r="E271" s="393" t="s">
        <v>1218</v>
      </c>
      <c r="F271" s="393" t="s">
        <v>1219</v>
      </c>
      <c r="G271" s="202" t="s">
        <v>1702</v>
      </c>
      <c r="H271" s="191">
        <v>111</v>
      </c>
      <c r="I271" s="192">
        <v>15</v>
      </c>
      <c r="J271" s="193">
        <v>1103</v>
      </c>
      <c r="K271" s="194">
        <v>1003</v>
      </c>
      <c r="L271" s="193">
        <v>5</v>
      </c>
      <c r="M271" s="193">
        <v>21</v>
      </c>
      <c r="N271" s="395">
        <v>1</v>
      </c>
      <c r="O271" s="196">
        <v>15</v>
      </c>
      <c r="P271" s="394">
        <v>205000</v>
      </c>
      <c r="Q271" s="197">
        <v>5</v>
      </c>
      <c r="R271" s="188">
        <v>0</v>
      </c>
      <c r="S271" s="191">
        <v>20170401</v>
      </c>
      <c r="T271" s="191">
        <v>20170630</v>
      </c>
      <c r="U271" s="396">
        <v>0</v>
      </c>
      <c r="V271" s="199">
        <v>13176.809999999998</v>
      </c>
    </row>
    <row r="272" spans="2:22" x14ac:dyDescent="0.25">
      <c r="B272" s="186" t="s">
        <v>348</v>
      </c>
      <c r="C272" s="391" t="s">
        <v>355</v>
      </c>
      <c r="D272" s="392">
        <v>100</v>
      </c>
      <c r="E272" s="393" t="s">
        <v>1220</v>
      </c>
      <c r="F272" s="393" t="s">
        <v>1221</v>
      </c>
      <c r="G272" s="202" t="s">
        <v>1703</v>
      </c>
      <c r="H272" s="191">
        <v>111</v>
      </c>
      <c r="I272" s="192">
        <v>19</v>
      </c>
      <c r="J272" s="193">
        <v>1103</v>
      </c>
      <c r="K272" s="194">
        <v>1003</v>
      </c>
      <c r="L272" s="193">
        <v>5</v>
      </c>
      <c r="M272" s="193">
        <v>21</v>
      </c>
      <c r="N272" s="395">
        <v>1</v>
      </c>
      <c r="O272" s="196">
        <v>19</v>
      </c>
      <c r="P272" s="394">
        <v>43000</v>
      </c>
      <c r="Q272" s="197">
        <v>5</v>
      </c>
      <c r="R272" s="188">
        <v>0</v>
      </c>
      <c r="S272" s="191">
        <v>20170401</v>
      </c>
      <c r="T272" s="191">
        <v>20170630</v>
      </c>
      <c r="U272" s="396">
        <v>0</v>
      </c>
      <c r="V272" s="199">
        <v>23315.089999999997</v>
      </c>
    </row>
    <row r="273" spans="2:22" x14ac:dyDescent="0.25">
      <c r="B273" s="186" t="s">
        <v>348</v>
      </c>
      <c r="C273" s="391" t="s">
        <v>690</v>
      </c>
      <c r="D273" s="392">
        <v>100</v>
      </c>
      <c r="E273" s="393" t="s">
        <v>1222</v>
      </c>
      <c r="F273" s="393" t="s">
        <v>1223</v>
      </c>
      <c r="G273" s="202" t="s">
        <v>1704</v>
      </c>
      <c r="H273" s="191">
        <v>111</v>
      </c>
      <c r="I273" s="192">
        <v>18</v>
      </c>
      <c r="J273" s="193">
        <v>1103</v>
      </c>
      <c r="K273" s="194">
        <v>1003</v>
      </c>
      <c r="L273" s="193">
        <v>5</v>
      </c>
      <c r="M273" s="193">
        <v>21</v>
      </c>
      <c r="N273" s="395">
        <v>1</v>
      </c>
      <c r="O273" s="196">
        <v>18</v>
      </c>
      <c r="P273" s="394">
        <v>176000</v>
      </c>
      <c r="Q273" s="197">
        <v>5</v>
      </c>
      <c r="R273" s="188">
        <v>0</v>
      </c>
      <c r="S273" s="191">
        <v>20170401</v>
      </c>
      <c r="T273" s="191">
        <v>20170630</v>
      </c>
      <c r="U273" s="396">
        <v>0</v>
      </c>
      <c r="V273" s="199">
        <v>24332.989999999998</v>
      </c>
    </row>
    <row r="274" spans="2:22" x14ac:dyDescent="0.25">
      <c r="B274" s="186" t="s">
        <v>348</v>
      </c>
      <c r="C274" s="391" t="s">
        <v>689</v>
      </c>
      <c r="D274" s="392">
        <v>100</v>
      </c>
      <c r="E274" s="393" t="s">
        <v>1224</v>
      </c>
      <c r="F274" s="393" t="s">
        <v>1225</v>
      </c>
      <c r="G274" s="202" t="s">
        <v>1705</v>
      </c>
      <c r="H274" s="191">
        <v>111</v>
      </c>
      <c r="I274" s="192">
        <v>20</v>
      </c>
      <c r="J274" s="193">
        <v>1103</v>
      </c>
      <c r="K274" s="194">
        <v>1003</v>
      </c>
      <c r="L274" s="193">
        <v>5</v>
      </c>
      <c r="M274" s="193">
        <v>21</v>
      </c>
      <c r="N274" s="395">
        <v>1</v>
      </c>
      <c r="O274" s="196">
        <v>20</v>
      </c>
      <c r="P274" s="394">
        <v>205000</v>
      </c>
      <c r="Q274" s="197">
        <v>5</v>
      </c>
      <c r="R274" s="188">
        <v>0</v>
      </c>
      <c r="S274" s="191">
        <v>20170401</v>
      </c>
      <c r="T274" s="191">
        <v>20170630</v>
      </c>
      <c r="U274" s="396">
        <v>0</v>
      </c>
      <c r="V274" s="199">
        <v>22794.77</v>
      </c>
    </row>
    <row r="275" spans="2:22" x14ac:dyDescent="0.25">
      <c r="B275" s="186" t="s">
        <v>348</v>
      </c>
      <c r="C275" s="391" t="s">
        <v>688</v>
      </c>
      <c r="D275" s="392">
        <v>100</v>
      </c>
      <c r="E275" s="393" t="s">
        <v>1226</v>
      </c>
      <c r="F275" s="393" t="s">
        <v>1227</v>
      </c>
      <c r="G275" s="202" t="s">
        <v>1706</v>
      </c>
      <c r="H275" s="191">
        <v>111</v>
      </c>
      <c r="I275" s="192">
        <v>8</v>
      </c>
      <c r="J275" s="193">
        <v>1103</v>
      </c>
      <c r="K275" s="194">
        <v>1003</v>
      </c>
      <c r="L275" s="193">
        <v>5</v>
      </c>
      <c r="M275" s="193">
        <v>21</v>
      </c>
      <c r="N275" s="395">
        <v>1</v>
      </c>
      <c r="O275" s="196">
        <v>8</v>
      </c>
      <c r="P275" s="394">
        <v>44000</v>
      </c>
      <c r="Q275" s="197">
        <v>5</v>
      </c>
      <c r="R275" s="188">
        <v>0</v>
      </c>
      <c r="S275" s="191">
        <v>20170401</v>
      </c>
      <c r="T275" s="191">
        <v>20170630</v>
      </c>
      <c r="U275" s="396">
        <v>0</v>
      </c>
      <c r="V275" s="199">
        <v>22119.010000000002</v>
      </c>
    </row>
    <row r="276" spans="2:22" x14ac:dyDescent="0.25">
      <c r="B276" s="186" t="s">
        <v>348</v>
      </c>
      <c r="C276" s="391" t="s">
        <v>689</v>
      </c>
      <c r="D276" s="392">
        <v>100</v>
      </c>
      <c r="E276" s="393" t="s">
        <v>1228</v>
      </c>
      <c r="F276" s="393" t="s">
        <v>1229</v>
      </c>
      <c r="G276" s="202" t="s">
        <v>1707</v>
      </c>
      <c r="H276" s="191">
        <v>111</v>
      </c>
      <c r="I276" s="192">
        <v>16</v>
      </c>
      <c r="J276" s="193">
        <v>1103</v>
      </c>
      <c r="K276" s="194">
        <v>1003</v>
      </c>
      <c r="L276" s="193">
        <v>5</v>
      </c>
      <c r="M276" s="193">
        <v>21</v>
      </c>
      <c r="N276" s="395">
        <v>1</v>
      </c>
      <c r="O276" s="196">
        <v>16</v>
      </c>
      <c r="P276" s="394">
        <v>205000</v>
      </c>
      <c r="Q276" s="197">
        <v>5</v>
      </c>
      <c r="R276" s="188">
        <v>0</v>
      </c>
      <c r="S276" s="191">
        <v>20170401</v>
      </c>
      <c r="T276" s="191">
        <v>20170630</v>
      </c>
      <c r="U276" s="396">
        <v>0</v>
      </c>
      <c r="V276" s="199">
        <v>12216.48</v>
      </c>
    </row>
    <row r="277" spans="2:22" x14ac:dyDescent="0.25">
      <c r="B277" s="186" t="s">
        <v>348</v>
      </c>
      <c r="C277" s="391" t="s">
        <v>355</v>
      </c>
      <c r="D277" s="392">
        <v>100</v>
      </c>
      <c r="E277" s="393" t="s">
        <v>1230</v>
      </c>
      <c r="F277" s="393" t="s">
        <v>1231</v>
      </c>
      <c r="G277" s="202" t="s">
        <v>1708</v>
      </c>
      <c r="H277" s="191">
        <v>111</v>
      </c>
      <c r="I277" s="192">
        <v>20</v>
      </c>
      <c r="J277" s="193">
        <v>1103</v>
      </c>
      <c r="K277" s="194">
        <v>1003</v>
      </c>
      <c r="L277" s="193">
        <v>5</v>
      </c>
      <c r="M277" s="193">
        <v>21</v>
      </c>
      <c r="N277" s="395">
        <v>1</v>
      </c>
      <c r="O277" s="196">
        <v>20</v>
      </c>
      <c r="P277" s="394">
        <v>43000</v>
      </c>
      <c r="Q277" s="197">
        <v>5</v>
      </c>
      <c r="R277" s="188">
        <v>0</v>
      </c>
      <c r="S277" s="191">
        <v>20170401</v>
      </c>
      <c r="T277" s="191">
        <v>20170630</v>
      </c>
      <c r="U277" s="396">
        <v>0</v>
      </c>
      <c r="V277" s="199">
        <v>30307.77</v>
      </c>
    </row>
    <row r="278" spans="2:22" x14ac:dyDescent="0.25">
      <c r="B278" s="186" t="s">
        <v>348</v>
      </c>
      <c r="C278" s="391" t="s">
        <v>686</v>
      </c>
      <c r="D278" s="392">
        <v>100</v>
      </c>
      <c r="E278" s="393" t="s">
        <v>1232</v>
      </c>
      <c r="F278" s="393" t="s">
        <v>1233</v>
      </c>
      <c r="G278" s="202" t="s">
        <v>1709</v>
      </c>
      <c r="H278" s="191">
        <v>111</v>
      </c>
      <c r="I278" s="192">
        <v>1.9166666666666667</v>
      </c>
      <c r="J278" s="193">
        <v>1103</v>
      </c>
      <c r="K278" s="194">
        <v>1003</v>
      </c>
      <c r="L278" s="193">
        <v>5</v>
      </c>
      <c r="M278" s="193">
        <v>21</v>
      </c>
      <c r="N278" s="395">
        <v>1</v>
      </c>
      <c r="O278" s="196">
        <v>1.9166666666666667</v>
      </c>
      <c r="P278" s="394">
        <v>94000</v>
      </c>
      <c r="Q278" s="197">
        <v>5</v>
      </c>
      <c r="R278" s="188">
        <v>0</v>
      </c>
      <c r="S278" s="191">
        <v>20170401</v>
      </c>
      <c r="T278" s="191">
        <v>20170630</v>
      </c>
      <c r="U278" s="396">
        <v>0</v>
      </c>
      <c r="V278" s="199">
        <v>20785.590000000004</v>
      </c>
    </row>
    <row r="279" spans="2:22" x14ac:dyDescent="0.25">
      <c r="B279" s="186" t="s">
        <v>348</v>
      </c>
      <c r="C279" s="391" t="s">
        <v>686</v>
      </c>
      <c r="D279" s="392">
        <v>100</v>
      </c>
      <c r="E279" s="393" t="s">
        <v>1234</v>
      </c>
      <c r="F279" s="393" t="s">
        <v>1235</v>
      </c>
      <c r="G279" s="202" t="s">
        <v>1710</v>
      </c>
      <c r="H279" s="191">
        <v>111</v>
      </c>
      <c r="I279" s="192">
        <v>19</v>
      </c>
      <c r="J279" s="193">
        <v>1103</v>
      </c>
      <c r="K279" s="194">
        <v>1003</v>
      </c>
      <c r="L279" s="193">
        <v>5</v>
      </c>
      <c r="M279" s="193">
        <v>21</v>
      </c>
      <c r="N279" s="395">
        <v>1</v>
      </c>
      <c r="O279" s="196">
        <v>19</v>
      </c>
      <c r="P279" s="394">
        <v>94000</v>
      </c>
      <c r="Q279" s="197">
        <v>5</v>
      </c>
      <c r="R279" s="188">
        <v>0</v>
      </c>
      <c r="S279" s="191">
        <v>20170401</v>
      </c>
      <c r="T279" s="191">
        <v>20170630</v>
      </c>
      <c r="U279" s="396">
        <v>0</v>
      </c>
      <c r="V279" s="199">
        <v>15615.789999999997</v>
      </c>
    </row>
    <row r="280" spans="2:22" x14ac:dyDescent="0.25">
      <c r="B280" s="186" t="s">
        <v>348</v>
      </c>
      <c r="C280" s="391" t="s">
        <v>690</v>
      </c>
      <c r="D280" s="392">
        <v>100</v>
      </c>
      <c r="E280" s="393" t="s">
        <v>1236</v>
      </c>
      <c r="F280" s="393" t="s">
        <v>1237</v>
      </c>
      <c r="G280" s="202" t="s">
        <v>1711</v>
      </c>
      <c r="H280" s="191">
        <v>111</v>
      </c>
      <c r="I280" s="192">
        <v>18</v>
      </c>
      <c r="J280" s="193">
        <v>1103</v>
      </c>
      <c r="K280" s="194">
        <v>1003</v>
      </c>
      <c r="L280" s="193">
        <v>5</v>
      </c>
      <c r="M280" s="193">
        <v>21</v>
      </c>
      <c r="N280" s="395">
        <v>1</v>
      </c>
      <c r="O280" s="196">
        <v>18</v>
      </c>
      <c r="P280" s="394">
        <v>176000</v>
      </c>
      <c r="Q280" s="197">
        <v>5</v>
      </c>
      <c r="R280" s="188">
        <v>0</v>
      </c>
      <c r="S280" s="191">
        <v>20170401</v>
      </c>
      <c r="T280" s="191">
        <v>20170630</v>
      </c>
      <c r="U280" s="396">
        <v>0</v>
      </c>
      <c r="V280" s="199">
        <v>30157.670000000002</v>
      </c>
    </row>
    <row r="281" spans="2:22" x14ac:dyDescent="0.25">
      <c r="B281" s="186" t="s">
        <v>348</v>
      </c>
      <c r="C281" s="391" t="s">
        <v>689</v>
      </c>
      <c r="D281" s="392">
        <v>100</v>
      </c>
      <c r="E281" s="393" t="s">
        <v>1238</v>
      </c>
      <c r="F281" s="393" t="s">
        <v>1239</v>
      </c>
      <c r="G281" s="202" t="s">
        <v>1712</v>
      </c>
      <c r="H281" s="191">
        <v>111</v>
      </c>
      <c r="I281" s="192">
        <v>9</v>
      </c>
      <c r="J281" s="193">
        <v>1103</v>
      </c>
      <c r="K281" s="194">
        <v>1003</v>
      </c>
      <c r="L281" s="193">
        <v>5</v>
      </c>
      <c r="M281" s="193">
        <v>21</v>
      </c>
      <c r="N281" s="395">
        <v>1</v>
      </c>
      <c r="O281" s="196">
        <v>9</v>
      </c>
      <c r="P281" s="394">
        <v>205000</v>
      </c>
      <c r="Q281" s="197">
        <v>5</v>
      </c>
      <c r="R281" s="188">
        <v>0</v>
      </c>
      <c r="S281" s="191">
        <v>20170401</v>
      </c>
      <c r="T281" s="191">
        <v>20170630</v>
      </c>
      <c r="U281" s="396">
        <v>0</v>
      </c>
      <c r="V281" s="199">
        <v>21753.510000000002</v>
      </c>
    </row>
    <row r="282" spans="2:22" x14ac:dyDescent="0.25">
      <c r="B282" s="186" t="s">
        <v>348</v>
      </c>
      <c r="C282" s="391" t="s">
        <v>688</v>
      </c>
      <c r="D282" s="392">
        <v>100</v>
      </c>
      <c r="E282" s="393" t="s">
        <v>1240</v>
      </c>
      <c r="F282" s="393" t="s">
        <v>1241</v>
      </c>
      <c r="G282" s="202" t="s">
        <v>1713</v>
      </c>
      <c r="H282" s="191">
        <v>111</v>
      </c>
      <c r="I282" s="192">
        <v>15</v>
      </c>
      <c r="J282" s="193">
        <v>1103</v>
      </c>
      <c r="K282" s="194">
        <v>1003</v>
      </c>
      <c r="L282" s="193">
        <v>5</v>
      </c>
      <c r="M282" s="193">
        <v>21</v>
      </c>
      <c r="N282" s="395">
        <v>1</v>
      </c>
      <c r="O282" s="196">
        <v>15</v>
      </c>
      <c r="P282" s="394">
        <v>44000</v>
      </c>
      <c r="Q282" s="197">
        <v>5</v>
      </c>
      <c r="R282" s="188">
        <v>0</v>
      </c>
      <c r="S282" s="191">
        <v>20170401</v>
      </c>
      <c r="T282" s="191">
        <v>20170630</v>
      </c>
      <c r="U282" s="396">
        <v>0</v>
      </c>
      <c r="V282" s="199">
        <v>12740.000000000002</v>
      </c>
    </row>
    <row r="283" spans="2:22" x14ac:dyDescent="0.25">
      <c r="B283" s="186" t="s">
        <v>348</v>
      </c>
      <c r="C283" s="391" t="s">
        <v>355</v>
      </c>
      <c r="D283" s="392">
        <v>100</v>
      </c>
      <c r="E283" s="393" t="s">
        <v>1242</v>
      </c>
      <c r="F283" s="393" t="s">
        <v>1243</v>
      </c>
      <c r="G283" s="202" t="s">
        <v>1714</v>
      </c>
      <c r="H283" s="191">
        <v>111</v>
      </c>
      <c r="I283" s="192">
        <v>13</v>
      </c>
      <c r="J283" s="193">
        <v>1103</v>
      </c>
      <c r="K283" s="194">
        <v>1003</v>
      </c>
      <c r="L283" s="193">
        <v>5</v>
      </c>
      <c r="M283" s="193">
        <v>21</v>
      </c>
      <c r="N283" s="395">
        <v>1</v>
      </c>
      <c r="O283" s="196">
        <v>13</v>
      </c>
      <c r="P283" s="394">
        <v>43000</v>
      </c>
      <c r="Q283" s="197">
        <v>5</v>
      </c>
      <c r="R283" s="188">
        <v>0</v>
      </c>
      <c r="S283" s="191">
        <v>20170401</v>
      </c>
      <c r="T283" s="191">
        <v>20170630</v>
      </c>
      <c r="U283" s="396">
        <v>0</v>
      </c>
      <c r="V283" s="199">
        <v>23928.660000000003</v>
      </c>
    </row>
    <row r="284" spans="2:22" x14ac:dyDescent="0.25">
      <c r="B284" s="186" t="s">
        <v>348</v>
      </c>
      <c r="C284" s="391" t="s">
        <v>355</v>
      </c>
      <c r="D284" s="392">
        <v>100</v>
      </c>
      <c r="E284" s="393" t="s">
        <v>1244</v>
      </c>
      <c r="F284" s="393" t="s">
        <v>1245</v>
      </c>
      <c r="G284" s="202" t="s">
        <v>1715</v>
      </c>
      <c r="H284" s="191">
        <v>111</v>
      </c>
      <c r="I284" s="192">
        <v>18</v>
      </c>
      <c r="J284" s="193">
        <v>1103</v>
      </c>
      <c r="K284" s="194">
        <v>1003</v>
      </c>
      <c r="L284" s="193">
        <v>5</v>
      </c>
      <c r="M284" s="193">
        <v>21</v>
      </c>
      <c r="N284" s="395">
        <v>1</v>
      </c>
      <c r="O284" s="196">
        <v>18</v>
      </c>
      <c r="P284" s="394">
        <v>43000</v>
      </c>
      <c r="Q284" s="197">
        <v>5</v>
      </c>
      <c r="R284" s="188">
        <v>0</v>
      </c>
      <c r="S284" s="191">
        <v>20170401</v>
      </c>
      <c r="T284" s="191">
        <v>20170630</v>
      </c>
      <c r="U284" s="396">
        <v>0</v>
      </c>
      <c r="V284" s="199">
        <v>3048.21</v>
      </c>
    </row>
    <row r="285" spans="2:22" x14ac:dyDescent="0.25">
      <c r="B285" s="186" t="s">
        <v>348</v>
      </c>
      <c r="C285" s="391" t="s">
        <v>688</v>
      </c>
      <c r="D285" s="392">
        <v>100</v>
      </c>
      <c r="E285" s="393" t="s">
        <v>1246</v>
      </c>
      <c r="F285" s="393" t="s">
        <v>1247</v>
      </c>
      <c r="G285" s="202" t="s">
        <v>1716</v>
      </c>
      <c r="H285" s="191">
        <v>111</v>
      </c>
      <c r="I285" s="192">
        <v>9</v>
      </c>
      <c r="J285" s="193">
        <v>1103</v>
      </c>
      <c r="K285" s="194">
        <v>1003</v>
      </c>
      <c r="L285" s="193">
        <v>5</v>
      </c>
      <c r="M285" s="193">
        <v>21</v>
      </c>
      <c r="N285" s="395">
        <v>1</v>
      </c>
      <c r="O285" s="196">
        <v>9</v>
      </c>
      <c r="P285" s="394">
        <v>44000</v>
      </c>
      <c r="Q285" s="197">
        <v>5</v>
      </c>
      <c r="R285" s="188">
        <v>0</v>
      </c>
      <c r="S285" s="191">
        <v>20170401</v>
      </c>
      <c r="T285" s="191">
        <v>20170630</v>
      </c>
      <c r="U285" s="396">
        <v>0</v>
      </c>
      <c r="V285" s="199">
        <v>22353.46</v>
      </c>
    </row>
    <row r="286" spans="2:22" x14ac:dyDescent="0.25">
      <c r="B286" s="186" t="s">
        <v>348</v>
      </c>
      <c r="C286" s="391" t="s">
        <v>355</v>
      </c>
      <c r="D286" s="392">
        <v>100</v>
      </c>
      <c r="E286" s="393" t="s">
        <v>1248</v>
      </c>
      <c r="F286" s="393" t="s">
        <v>1249</v>
      </c>
      <c r="G286" s="202" t="s">
        <v>1717</v>
      </c>
      <c r="H286" s="191">
        <v>111</v>
      </c>
      <c r="I286" s="192">
        <v>20</v>
      </c>
      <c r="J286" s="193">
        <v>1103</v>
      </c>
      <c r="K286" s="194">
        <v>1003</v>
      </c>
      <c r="L286" s="193">
        <v>5</v>
      </c>
      <c r="M286" s="193">
        <v>21</v>
      </c>
      <c r="N286" s="395">
        <v>1</v>
      </c>
      <c r="O286" s="196">
        <v>20</v>
      </c>
      <c r="P286" s="394">
        <v>43000</v>
      </c>
      <c r="Q286" s="197">
        <v>5</v>
      </c>
      <c r="R286" s="188">
        <v>0</v>
      </c>
      <c r="S286" s="191">
        <v>20170401</v>
      </c>
      <c r="T286" s="191">
        <v>20170630</v>
      </c>
      <c r="U286" s="396">
        <v>0</v>
      </c>
      <c r="V286" s="199">
        <v>12850.93</v>
      </c>
    </row>
    <row r="287" spans="2:22" x14ac:dyDescent="0.25">
      <c r="B287" s="186" t="s">
        <v>348</v>
      </c>
      <c r="C287" s="391" t="s">
        <v>355</v>
      </c>
      <c r="D287" s="392">
        <v>100</v>
      </c>
      <c r="E287" s="393" t="s">
        <v>1250</v>
      </c>
      <c r="F287" s="393" t="s">
        <v>1251</v>
      </c>
      <c r="G287" s="202" t="s">
        <v>1718</v>
      </c>
      <c r="H287" s="191">
        <v>111</v>
      </c>
      <c r="I287" s="192">
        <v>18</v>
      </c>
      <c r="J287" s="193">
        <v>1103</v>
      </c>
      <c r="K287" s="194">
        <v>1003</v>
      </c>
      <c r="L287" s="193">
        <v>5</v>
      </c>
      <c r="M287" s="193">
        <v>21</v>
      </c>
      <c r="N287" s="395">
        <v>1</v>
      </c>
      <c r="O287" s="196">
        <v>18</v>
      </c>
      <c r="P287" s="394">
        <v>43000</v>
      </c>
      <c r="Q287" s="197">
        <v>5</v>
      </c>
      <c r="R287" s="188">
        <v>0</v>
      </c>
      <c r="S287" s="191">
        <v>20170401</v>
      </c>
      <c r="T287" s="191">
        <v>20170630</v>
      </c>
      <c r="U287" s="396">
        <v>0</v>
      </c>
      <c r="V287" s="199">
        <v>21768.560000000001</v>
      </c>
    </row>
    <row r="288" spans="2:22" x14ac:dyDescent="0.25">
      <c r="B288" s="186" t="s">
        <v>348</v>
      </c>
      <c r="C288" s="391" t="s">
        <v>689</v>
      </c>
      <c r="D288" s="392">
        <v>100</v>
      </c>
      <c r="E288" s="393" t="s">
        <v>1252</v>
      </c>
      <c r="F288" s="393" t="s">
        <v>1253</v>
      </c>
      <c r="G288" s="202" t="s">
        <v>1719</v>
      </c>
      <c r="H288" s="191">
        <v>111</v>
      </c>
      <c r="I288" s="192">
        <v>16</v>
      </c>
      <c r="J288" s="193">
        <v>1103</v>
      </c>
      <c r="K288" s="194">
        <v>1003</v>
      </c>
      <c r="L288" s="193">
        <v>5</v>
      </c>
      <c r="M288" s="193">
        <v>21</v>
      </c>
      <c r="N288" s="395">
        <v>1</v>
      </c>
      <c r="O288" s="196">
        <v>16</v>
      </c>
      <c r="P288" s="394">
        <v>205000</v>
      </c>
      <c r="Q288" s="197">
        <v>5</v>
      </c>
      <c r="R288" s="188">
        <v>0</v>
      </c>
      <c r="S288" s="191">
        <v>20170401</v>
      </c>
      <c r="T288" s="191">
        <v>20170630</v>
      </c>
      <c r="U288" s="396">
        <v>0</v>
      </c>
      <c r="V288" s="199">
        <v>20366.650000000001</v>
      </c>
    </row>
    <row r="289" spans="2:22" x14ac:dyDescent="0.25">
      <c r="B289" s="186" t="s">
        <v>348</v>
      </c>
      <c r="C289" s="391" t="s">
        <v>689</v>
      </c>
      <c r="D289" s="392">
        <v>100</v>
      </c>
      <c r="E289" s="393" t="s">
        <v>1254</v>
      </c>
      <c r="F289" s="393" t="s">
        <v>1255</v>
      </c>
      <c r="G289" s="202" t="s">
        <v>1720</v>
      </c>
      <c r="H289" s="191">
        <v>111</v>
      </c>
      <c r="I289" s="192">
        <v>14</v>
      </c>
      <c r="J289" s="193">
        <v>1103</v>
      </c>
      <c r="K289" s="194">
        <v>1003</v>
      </c>
      <c r="L289" s="193">
        <v>5</v>
      </c>
      <c r="M289" s="193">
        <v>21</v>
      </c>
      <c r="N289" s="395">
        <v>1</v>
      </c>
      <c r="O289" s="196">
        <v>14</v>
      </c>
      <c r="P289" s="394">
        <v>205000</v>
      </c>
      <c r="Q289" s="197">
        <v>5</v>
      </c>
      <c r="R289" s="188">
        <v>0</v>
      </c>
      <c r="S289" s="191">
        <v>20170401</v>
      </c>
      <c r="T289" s="191">
        <v>20170630</v>
      </c>
      <c r="U289" s="396">
        <v>0</v>
      </c>
      <c r="V289" s="199">
        <v>21160.899999999998</v>
      </c>
    </row>
    <row r="290" spans="2:22" x14ac:dyDescent="0.25">
      <c r="B290" s="186" t="s">
        <v>348</v>
      </c>
      <c r="C290" s="391" t="s">
        <v>686</v>
      </c>
      <c r="D290" s="392">
        <v>100</v>
      </c>
      <c r="E290" s="393" t="s">
        <v>1256</v>
      </c>
      <c r="F290" s="393" t="s">
        <v>1257</v>
      </c>
      <c r="G290" s="202" t="s">
        <v>1721</v>
      </c>
      <c r="H290" s="191">
        <v>111</v>
      </c>
      <c r="I290" s="192">
        <v>19</v>
      </c>
      <c r="J290" s="193">
        <v>1103</v>
      </c>
      <c r="K290" s="194">
        <v>1003</v>
      </c>
      <c r="L290" s="193">
        <v>5</v>
      </c>
      <c r="M290" s="193">
        <v>21</v>
      </c>
      <c r="N290" s="395">
        <v>1</v>
      </c>
      <c r="O290" s="196">
        <v>19</v>
      </c>
      <c r="P290" s="394">
        <v>94000</v>
      </c>
      <c r="Q290" s="197">
        <v>5</v>
      </c>
      <c r="R290" s="188">
        <v>0</v>
      </c>
      <c r="S290" s="191">
        <v>20170401</v>
      </c>
      <c r="T290" s="191">
        <v>20170630</v>
      </c>
      <c r="U290" s="396">
        <v>0</v>
      </c>
      <c r="V290" s="199">
        <v>16101.770000000002</v>
      </c>
    </row>
    <row r="291" spans="2:22" x14ac:dyDescent="0.25">
      <c r="B291" s="186" t="s">
        <v>348</v>
      </c>
      <c r="C291" s="391" t="s">
        <v>686</v>
      </c>
      <c r="D291" s="392">
        <v>100</v>
      </c>
      <c r="E291" s="393" t="s">
        <v>1258</v>
      </c>
      <c r="F291" s="393" t="s">
        <v>1259</v>
      </c>
      <c r="G291" s="202" t="s">
        <v>1722</v>
      </c>
      <c r="H291" s="191">
        <v>111</v>
      </c>
      <c r="I291" s="192">
        <v>20</v>
      </c>
      <c r="J291" s="193">
        <v>1103</v>
      </c>
      <c r="K291" s="194">
        <v>1003</v>
      </c>
      <c r="L291" s="193">
        <v>5</v>
      </c>
      <c r="M291" s="193">
        <v>21</v>
      </c>
      <c r="N291" s="395">
        <v>1</v>
      </c>
      <c r="O291" s="196">
        <v>20</v>
      </c>
      <c r="P291" s="394">
        <v>940005</v>
      </c>
      <c r="Q291" s="197">
        <v>5</v>
      </c>
      <c r="R291" s="188">
        <v>0</v>
      </c>
      <c r="S291" s="191">
        <v>20170401</v>
      </c>
      <c r="T291" s="191">
        <v>20170630</v>
      </c>
      <c r="U291" s="396">
        <v>0</v>
      </c>
      <c r="V291" s="199">
        <v>4996.3</v>
      </c>
    </row>
    <row r="292" spans="2:22" x14ac:dyDescent="0.25">
      <c r="B292" s="186" t="s">
        <v>348</v>
      </c>
      <c r="C292" s="391" t="s">
        <v>355</v>
      </c>
      <c r="D292" s="392">
        <v>100</v>
      </c>
      <c r="E292" s="393" t="s">
        <v>1260</v>
      </c>
      <c r="F292" s="393" t="s">
        <v>1261</v>
      </c>
      <c r="G292" s="202" t="s">
        <v>1723</v>
      </c>
      <c r="H292" s="191">
        <v>111</v>
      </c>
      <c r="I292" s="192">
        <v>15</v>
      </c>
      <c r="J292" s="193">
        <v>1103</v>
      </c>
      <c r="K292" s="194">
        <v>1003</v>
      </c>
      <c r="L292" s="193">
        <v>5</v>
      </c>
      <c r="M292" s="193">
        <v>21</v>
      </c>
      <c r="N292" s="395">
        <v>1</v>
      </c>
      <c r="O292" s="196">
        <v>15</v>
      </c>
      <c r="P292" s="394">
        <v>43000</v>
      </c>
      <c r="Q292" s="197">
        <v>5</v>
      </c>
      <c r="R292" s="188">
        <v>0</v>
      </c>
      <c r="S292" s="191">
        <v>20170401</v>
      </c>
      <c r="T292" s="191">
        <v>20170630</v>
      </c>
      <c r="U292" s="396">
        <v>0</v>
      </c>
      <c r="V292" s="199">
        <v>21501.420000000002</v>
      </c>
    </row>
    <row r="293" spans="2:22" x14ac:dyDescent="0.25">
      <c r="B293" s="186" t="s">
        <v>348</v>
      </c>
      <c r="C293" s="391" t="s">
        <v>689</v>
      </c>
      <c r="D293" s="392">
        <v>100</v>
      </c>
      <c r="E293" s="393" t="s">
        <v>1262</v>
      </c>
      <c r="F293" s="393" t="s">
        <v>1263</v>
      </c>
      <c r="G293" s="202" t="s">
        <v>1724</v>
      </c>
      <c r="H293" s="191">
        <v>111</v>
      </c>
      <c r="I293" s="192">
        <v>20</v>
      </c>
      <c r="J293" s="193">
        <v>1103</v>
      </c>
      <c r="K293" s="194">
        <v>1003</v>
      </c>
      <c r="L293" s="193">
        <v>5</v>
      </c>
      <c r="M293" s="193">
        <v>21</v>
      </c>
      <c r="N293" s="395">
        <v>1</v>
      </c>
      <c r="O293" s="196">
        <v>20</v>
      </c>
      <c r="P293" s="394">
        <v>205000</v>
      </c>
      <c r="Q293" s="197">
        <v>5</v>
      </c>
      <c r="R293" s="188">
        <v>0</v>
      </c>
      <c r="S293" s="191">
        <v>20170401</v>
      </c>
      <c r="T293" s="191">
        <v>20170630</v>
      </c>
      <c r="U293" s="396">
        <v>0</v>
      </c>
      <c r="V293" s="199">
        <v>1755.28</v>
      </c>
    </row>
    <row r="294" spans="2:22" x14ac:dyDescent="0.25">
      <c r="B294" s="186" t="s">
        <v>348</v>
      </c>
      <c r="C294" s="391" t="s">
        <v>689</v>
      </c>
      <c r="D294" s="392">
        <v>100</v>
      </c>
      <c r="E294" s="393" t="s">
        <v>1264</v>
      </c>
      <c r="F294" s="393" t="s">
        <v>1265</v>
      </c>
      <c r="G294" s="202" t="s">
        <v>1725</v>
      </c>
      <c r="H294" s="191">
        <v>111</v>
      </c>
      <c r="I294" s="192">
        <v>14</v>
      </c>
      <c r="J294" s="193">
        <v>1103</v>
      </c>
      <c r="K294" s="194">
        <v>1003</v>
      </c>
      <c r="L294" s="193">
        <v>5</v>
      </c>
      <c r="M294" s="193">
        <v>21</v>
      </c>
      <c r="N294" s="395">
        <v>1</v>
      </c>
      <c r="O294" s="196">
        <v>14</v>
      </c>
      <c r="P294" s="394">
        <v>205000</v>
      </c>
      <c r="Q294" s="197">
        <v>5</v>
      </c>
      <c r="R294" s="188">
        <v>0</v>
      </c>
      <c r="S294" s="191">
        <v>20170401</v>
      </c>
      <c r="T294" s="191">
        <v>20170630</v>
      </c>
      <c r="U294" s="396">
        <v>0</v>
      </c>
      <c r="V294" s="199">
        <v>25227.200000000004</v>
      </c>
    </row>
    <row r="295" spans="2:22" x14ac:dyDescent="0.25">
      <c r="B295" s="186" t="s">
        <v>348</v>
      </c>
      <c r="C295" s="391" t="s">
        <v>690</v>
      </c>
      <c r="D295" s="392">
        <v>100</v>
      </c>
      <c r="E295" s="393" t="s">
        <v>1266</v>
      </c>
      <c r="F295" s="393" t="s">
        <v>1267</v>
      </c>
      <c r="G295" s="202" t="s">
        <v>1726</v>
      </c>
      <c r="H295" s="191">
        <v>111</v>
      </c>
      <c r="I295" s="192">
        <v>0</v>
      </c>
      <c r="J295" s="193">
        <v>1103</v>
      </c>
      <c r="K295" s="194">
        <v>1003</v>
      </c>
      <c r="L295" s="193">
        <v>5</v>
      </c>
      <c r="M295" s="193">
        <v>21</v>
      </c>
      <c r="N295" s="395">
        <v>1</v>
      </c>
      <c r="O295" s="196">
        <v>0</v>
      </c>
      <c r="P295" s="394">
        <v>176000</v>
      </c>
      <c r="Q295" s="197">
        <v>5</v>
      </c>
      <c r="R295" s="188">
        <v>0</v>
      </c>
      <c r="S295" s="191">
        <v>20170401</v>
      </c>
      <c r="T295" s="191">
        <v>20170630</v>
      </c>
      <c r="U295" s="396">
        <v>0</v>
      </c>
      <c r="V295" s="199">
        <v>24484.809999999998</v>
      </c>
    </row>
    <row r="296" spans="2:22" x14ac:dyDescent="0.25">
      <c r="B296" s="186" t="s">
        <v>348</v>
      </c>
      <c r="C296" s="391" t="s">
        <v>355</v>
      </c>
      <c r="D296" s="392">
        <v>100</v>
      </c>
      <c r="E296" s="393" t="s">
        <v>1268</v>
      </c>
      <c r="F296" s="393" t="s">
        <v>1269</v>
      </c>
      <c r="G296" s="202" t="s">
        <v>1727</v>
      </c>
      <c r="H296" s="191">
        <v>111</v>
      </c>
      <c r="I296" s="192">
        <v>18</v>
      </c>
      <c r="J296" s="193">
        <v>1103</v>
      </c>
      <c r="K296" s="194">
        <v>1003</v>
      </c>
      <c r="L296" s="193">
        <v>5</v>
      </c>
      <c r="M296" s="193">
        <v>21</v>
      </c>
      <c r="N296" s="395">
        <v>1</v>
      </c>
      <c r="O296" s="196">
        <v>18</v>
      </c>
      <c r="P296" s="394">
        <v>43000</v>
      </c>
      <c r="Q296" s="197">
        <v>5</v>
      </c>
      <c r="R296" s="188">
        <v>0</v>
      </c>
      <c r="S296" s="191">
        <v>20170401</v>
      </c>
      <c r="T296" s="191">
        <v>20170630</v>
      </c>
      <c r="U296" s="396">
        <v>0</v>
      </c>
      <c r="V296" s="199">
        <v>25426.12</v>
      </c>
    </row>
    <row r="297" spans="2:22" x14ac:dyDescent="0.25">
      <c r="B297" s="186" t="s">
        <v>348</v>
      </c>
      <c r="C297" s="391" t="s">
        <v>688</v>
      </c>
      <c r="D297" s="392">
        <v>100</v>
      </c>
      <c r="E297" s="393" t="s">
        <v>1270</v>
      </c>
      <c r="F297" s="393" t="s">
        <v>1271</v>
      </c>
      <c r="G297" s="202" t="s">
        <v>1728</v>
      </c>
      <c r="H297" s="191">
        <v>111</v>
      </c>
      <c r="I297" s="192">
        <v>12</v>
      </c>
      <c r="J297" s="193">
        <v>1103</v>
      </c>
      <c r="K297" s="194">
        <v>1003</v>
      </c>
      <c r="L297" s="193">
        <v>5</v>
      </c>
      <c r="M297" s="193">
        <v>21</v>
      </c>
      <c r="N297" s="395">
        <v>1</v>
      </c>
      <c r="O297" s="196">
        <v>12</v>
      </c>
      <c r="P297" s="394">
        <v>44000</v>
      </c>
      <c r="Q297" s="197">
        <v>5</v>
      </c>
      <c r="R297" s="188">
        <v>0</v>
      </c>
      <c r="S297" s="191">
        <v>20170401</v>
      </c>
      <c r="T297" s="191">
        <v>20170630</v>
      </c>
      <c r="U297" s="396">
        <v>0</v>
      </c>
      <c r="V297" s="199">
        <v>15575.39</v>
      </c>
    </row>
    <row r="298" spans="2:22" x14ac:dyDescent="0.25">
      <c r="B298" s="186" t="s">
        <v>348</v>
      </c>
      <c r="C298" s="391" t="s">
        <v>686</v>
      </c>
      <c r="D298" s="392">
        <v>100</v>
      </c>
      <c r="E298" s="393" t="s">
        <v>1272</v>
      </c>
      <c r="F298" s="393" t="s">
        <v>1273</v>
      </c>
      <c r="G298" s="202" t="s">
        <v>1729</v>
      </c>
      <c r="H298" s="191">
        <v>111</v>
      </c>
      <c r="I298" s="192">
        <v>19</v>
      </c>
      <c r="J298" s="193">
        <v>1103</v>
      </c>
      <c r="K298" s="194">
        <v>1003</v>
      </c>
      <c r="L298" s="193">
        <v>5</v>
      </c>
      <c r="M298" s="193">
        <v>21</v>
      </c>
      <c r="N298" s="395">
        <v>1</v>
      </c>
      <c r="O298" s="196">
        <v>19</v>
      </c>
      <c r="P298" s="394">
        <v>94000</v>
      </c>
      <c r="Q298" s="197">
        <v>5</v>
      </c>
      <c r="R298" s="188">
        <v>0</v>
      </c>
      <c r="S298" s="191">
        <v>20170401</v>
      </c>
      <c r="T298" s="191">
        <v>20170630</v>
      </c>
      <c r="U298" s="396">
        <v>0</v>
      </c>
      <c r="V298" s="199">
        <v>26535.83</v>
      </c>
    </row>
    <row r="299" spans="2:22" x14ac:dyDescent="0.25">
      <c r="B299" s="186" t="s">
        <v>348</v>
      </c>
      <c r="C299" s="391" t="s">
        <v>686</v>
      </c>
      <c r="D299" s="392">
        <v>100</v>
      </c>
      <c r="E299" s="393" t="s">
        <v>1274</v>
      </c>
      <c r="F299" s="393" t="s">
        <v>1275</v>
      </c>
      <c r="G299" s="202" t="s">
        <v>1730</v>
      </c>
      <c r="H299" s="191">
        <v>111</v>
      </c>
      <c r="I299" s="192">
        <v>19</v>
      </c>
      <c r="J299" s="193">
        <v>1103</v>
      </c>
      <c r="K299" s="194">
        <v>1003</v>
      </c>
      <c r="L299" s="193">
        <v>5</v>
      </c>
      <c r="M299" s="193">
        <v>21</v>
      </c>
      <c r="N299" s="395">
        <v>1</v>
      </c>
      <c r="O299" s="196">
        <v>19</v>
      </c>
      <c r="P299" s="394">
        <v>94000</v>
      </c>
      <c r="Q299" s="197">
        <v>5</v>
      </c>
      <c r="R299" s="188">
        <v>0</v>
      </c>
      <c r="S299" s="191">
        <v>20170401</v>
      </c>
      <c r="T299" s="191">
        <v>20170630</v>
      </c>
      <c r="U299" s="396">
        <v>0</v>
      </c>
      <c r="V299" s="199">
        <v>28575.46</v>
      </c>
    </row>
    <row r="300" spans="2:22" x14ac:dyDescent="0.25">
      <c r="B300" s="186" t="s">
        <v>348</v>
      </c>
      <c r="C300" s="391" t="s">
        <v>688</v>
      </c>
      <c r="D300" s="392">
        <v>100</v>
      </c>
      <c r="E300" s="393" t="s">
        <v>1276</v>
      </c>
      <c r="F300" s="393" t="s">
        <v>1277</v>
      </c>
      <c r="G300" s="202" t="s">
        <v>1974</v>
      </c>
      <c r="H300" s="191">
        <v>111</v>
      </c>
      <c r="I300" s="192">
        <v>20</v>
      </c>
      <c r="J300" s="193">
        <v>1103</v>
      </c>
      <c r="K300" s="194">
        <v>1003</v>
      </c>
      <c r="L300" s="193">
        <v>5</v>
      </c>
      <c r="M300" s="193">
        <v>21</v>
      </c>
      <c r="N300" s="395">
        <v>1</v>
      </c>
      <c r="O300" s="196">
        <v>20</v>
      </c>
      <c r="P300" s="394">
        <v>44000</v>
      </c>
      <c r="Q300" s="197">
        <v>5</v>
      </c>
      <c r="R300" s="188">
        <v>0</v>
      </c>
      <c r="S300" s="191">
        <v>20170401</v>
      </c>
      <c r="T300" s="191">
        <v>20170630</v>
      </c>
      <c r="U300" s="396">
        <v>0</v>
      </c>
      <c r="V300" s="199">
        <v>20997.24</v>
      </c>
    </row>
    <row r="301" spans="2:22" x14ac:dyDescent="0.25">
      <c r="B301" s="186" t="s">
        <v>348</v>
      </c>
      <c r="C301" s="391" t="s">
        <v>686</v>
      </c>
      <c r="D301" s="392">
        <v>100</v>
      </c>
      <c r="E301" s="393" t="s">
        <v>1278</v>
      </c>
      <c r="F301" s="393" t="s">
        <v>1279</v>
      </c>
      <c r="G301" s="202" t="s">
        <v>1731</v>
      </c>
      <c r="H301" s="191">
        <v>111</v>
      </c>
      <c r="I301" s="192">
        <v>20</v>
      </c>
      <c r="J301" s="193">
        <v>1103</v>
      </c>
      <c r="K301" s="194">
        <v>1003</v>
      </c>
      <c r="L301" s="193">
        <v>5</v>
      </c>
      <c r="M301" s="193">
        <v>21</v>
      </c>
      <c r="N301" s="395">
        <v>1</v>
      </c>
      <c r="O301" s="196">
        <v>20</v>
      </c>
      <c r="P301" s="394">
        <v>94000</v>
      </c>
      <c r="Q301" s="197">
        <v>5</v>
      </c>
      <c r="R301" s="188">
        <v>0</v>
      </c>
      <c r="S301" s="191">
        <v>20170401</v>
      </c>
      <c r="T301" s="191">
        <v>20170630</v>
      </c>
      <c r="U301" s="396">
        <v>0</v>
      </c>
      <c r="V301" s="199">
        <v>12926.52</v>
      </c>
    </row>
    <row r="302" spans="2:22" x14ac:dyDescent="0.25">
      <c r="B302" s="186" t="s">
        <v>348</v>
      </c>
      <c r="C302" s="391" t="s">
        <v>688</v>
      </c>
      <c r="D302" s="392">
        <v>100</v>
      </c>
      <c r="E302" s="393" t="s">
        <v>1280</v>
      </c>
      <c r="F302" s="393" t="s">
        <v>1281</v>
      </c>
      <c r="G302" s="202" t="s">
        <v>1732</v>
      </c>
      <c r="H302" s="191">
        <v>111</v>
      </c>
      <c r="I302" s="192">
        <v>16</v>
      </c>
      <c r="J302" s="193">
        <v>1103</v>
      </c>
      <c r="K302" s="194">
        <v>1003</v>
      </c>
      <c r="L302" s="193">
        <v>5</v>
      </c>
      <c r="M302" s="193">
        <v>21</v>
      </c>
      <c r="N302" s="395">
        <v>1</v>
      </c>
      <c r="O302" s="196">
        <v>16</v>
      </c>
      <c r="P302" s="394">
        <v>44000</v>
      </c>
      <c r="Q302" s="197">
        <v>5</v>
      </c>
      <c r="R302" s="188">
        <v>0</v>
      </c>
      <c r="S302" s="191">
        <v>20170401</v>
      </c>
      <c r="T302" s="191">
        <v>20170630</v>
      </c>
      <c r="U302" s="396">
        <v>0</v>
      </c>
      <c r="V302" s="199">
        <v>21087.440000000002</v>
      </c>
    </row>
    <row r="303" spans="2:22" x14ac:dyDescent="0.25">
      <c r="B303" s="186" t="s">
        <v>348</v>
      </c>
      <c r="C303" s="391" t="s">
        <v>355</v>
      </c>
      <c r="D303" s="392">
        <v>100</v>
      </c>
      <c r="E303" s="393" t="s">
        <v>1282</v>
      </c>
      <c r="F303" s="393" t="s">
        <v>1283</v>
      </c>
      <c r="G303" s="202" t="s">
        <v>1733</v>
      </c>
      <c r="H303" s="191">
        <v>111</v>
      </c>
      <c r="I303" s="192">
        <v>20</v>
      </c>
      <c r="J303" s="193">
        <v>1103</v>
      </c>
      <c r="K303" s="194">
        <v>1003</v>
      </c>
      <c r="L303" s="193">
        <v>5</v>
      </c>
      <c r="M303" s="193">
        <v>21</v>
      </c>
      <c r="N303" s="395">
        <v>1</v>
      </c>
      <c r="O303" s="196">
        <v>20</v>
      </c>
      <c r="P303" s="394">
        <v>43000</v>
      </c>
      <c r="Q303" s="197">
        <v>5</v>
      </c>
      <c r="R303" s="188">
        <v>0</v>
      </c>
      <c r="S303" s="191">
        <v>20170401</v>
      </c>
      <c r="T303" s="191">
        <v>20170630</v>
      </c>
      <c r="U303" s="396">
        <v>0</v>
      </c>
      <c r="V303" s="199">
        <v>14897.35</v>
      </c>
    </row>
    <row r="304" spans="2:22" x14ac:dyDescent="0.25">
      <c r="B304" s="186" t="s">
        <v>348</v>
      </c>
      <c r="C304" s="391" t="s">
        <v>355</v>
      </c>
      <c r="D304" s="392">
        <v>100</v>
      </c>
      <c r="E304" s="393" t="s">
        <v>1284</v>
      </c>
      <c r="F304" s="393" t="s">
        <v>1285</v>
      </c>
      <c r="G304" s="202" t="s">
        <v>1734</v>
      </c>
      <c r="H304" s="191">
        <v>111</v>
      </c>
      <c r="I304" s="192">
        <v>19</v>
      </c>
      <c r="J304" s="193">
        <v>1103</v>
      </c>
      <c r="K304" s="194">
        <v>1003</v>
      </c>
      <c r="L304" s="193">
        <v>5</v>
      </c>
      <c r="M304" s="193">
        <v>21</v>
      </c>
      <c r="N304" s="395">
        <v>1</v>
      </c>
      <c r="O304" s="196">
        <v>19</v>
      </c>
      <c r="P304" s="394">
        <v>43000</v>
      </c>
      <c r="Q304" s="197">
        <v>5</v>
      </c>
      <c r="R304" s="188">
        <v>0</v>
      </c>
      <c r="S304" s="191">
        <v>20170401</v>
      </c>
      <c r="T304" s="191">
        <v>20170630</v>
      </c>
      <c r="U304" s="396">
        <v>0</v>
      </c>
      <c r="V304" s="199">
        <v>17589.47</v>
      </c>
    </row>
    <row r="305" spans="2:22" x14ac:dyDescent="0.25">
      <c r="B305" s="186" t="s">
        <v>348</v>
      </c>
      <c r="C305" s="391" t="s">
        <v>688</v>
      </c>
      <c r="D305" s="392">
        <v>100</v>
      </c>
      <c r="E305" s="393" t="s">
        <v>1286</v>
      </c>
      <c r="F305" s="393" t="s">
        <v>1287</v>
      </c>
      <c r="G305" s="202" t="s">
        <v>1735</v>
      </c>
      <c r="H305" s="191">
        <v>111</v>
      </c>
      <c r="I305" s="192">
        <v>7</v>
      </c>
      <c r="J305" s="193">
        <v>1103</v>
      </c>
      <c r="K305" s="194">
        <v>1003</v>
      </c>
      <c r="L305" s="193">
        <v>5</v>
      </c>
      <c r="M305" s="193">
        <v>21</v>
      </c>
      <c r="N305" s="395">
        <v>1</v>
      </c>
      <c r="O305" s="196">
        <v>7</v>
      </c>
      <c r="P305" s="394">
        <v>44000</v>
      </c>
      <c r="Q305" s="197">
        <v>5</v>
      </c>
      <c r="R305" s="188">
        <v>0</v>
      </c>
      <c r="S305" s="191">
        <v>20170401</v>
      </c>
      <c r="T305" s="191">
        <v>20170630</v>
      </c>
      <c r="U305" s="396">
        <v>0</v>
      </c>
      <c r="V305" s="199">
        <v>15142.249999999998</v>
      </c>
    </row>
    <row r="306" spans="2:22" x14ac:dyDescent="0.25">
      <c r="B306" s="186" t="s">
        <v>348</v>
      </c>
      <c r="C306" s="391" t="s">
        <v>688</v>
      </c>
      <c r="D306" s="392">
        <v>100</v>
      </c>
      <c r="E306" s="393" t="s">
        <v>1288</v>
      </c>
      <c r="F306" s="393" t="s">
        <v>1289</v>
      </c>
      <c r="G306" s="202" t="s">
        <v>1736</v>
      </c>
      <c r="H306" s="191">
        <v>111</v>
      </c>
      <c r="I306" s="192">
        <v>11</v>
      </c>
      <c r="J306" s="193">
        <v>1103</v>
      </c>
      <c r="K306" s="194">
        <v>1003</v>
      </c>
      <c r="L306" s="193">
        <v>5</v>
      </c>
      <c r="M306" s="193">
        <v>21</v>
      </c>
      <c r="N306" s="395">
        <v>1</v>
      </c>
      <c r="O306" s="196">
        <v>11</v>
      </c>
      <c r="P306" s="394">
        <v>44000</v>
      </c>
      <c r="Q306" s="197">
        <v>5</v>
      </c>
      <c r="R306" s="188">
        <v>0</v>
      </c>
      <c r="S306" s="191">
        <v>20170401</v>
      </c>
      <c r="T306" s="191">
        <v>20170630</v>
      </c>
      <c r="U306" s="396">
        <v>0</v>
      </c>
      <c r="V306" s="199">
        <v>11940.4</v>
      </c>
    </row>
    <row r="307" spans="2:22" x14ac:dyDescent="0.25">
      <c r="B307" s="186" t="s">
        <v>348</v>
      </c>
      <c r="C307" s="391" t="s">
        <v>689</v>
      </c>
      <c r="D307" s="392">
        <v>100</v>
      </c>
      <c r="E307" s="393" t="s">
        <v>1290</v>
      </c>
      <c r="F307" s="393" t="s">
        <v>1291</v>
      </c>
      <c r="G307" s="202" t="s">
        <v>1737</v>
      </c>
      <c r="H307" s="191">
        <v>111</v>
      </c>
      <c r="I307" s="192">
        <v>0</v>
      </c>
      <c r="J307" s="193">
        <v>1103</v>
      </c>
      <c r="K307" s="194">
        <v>1003</v>
      </c>
      <c r="L307" s="193">
        <v>5</v>
      </c>
      <c r="M307" s="193">
        <v>21</v>
      </c>
      <c r="N307" s="395">
        <v>1</v>
      </c>
      <c r="O307" s="196">
        <v>0</v>
      </c>
      <c r="P307" s="394">
        <v>205000</v>
      </c>
      <c r="Q307" s="197">
        <v>5</v>
      </c>
      <c r="R307" s="188">
        <v>0</v>
      </c>
      <c r="S307" s="191">
        <v>20170401</v>
      </c>
      <c r="T307" s="191">
        <v>20170630</v>
      </c>
      <c r="U307" s="396">
        <v>0</v>
      </c>
      <c r="V307" s="199">
        <v>16464.310000000001</v>
      </c>
    </row>
    <row r="308" spans="2:22" x14ac:dyDescent="0.25">
      <c r="B308" s="186" t="s">
        <v>348</v>
      </c>
      <c r="C308" s="391" t="s">
        <v>690</v>
      </c>
      <c r="D308" s="392">
        <v>100</v>
      </c>
      <c r="E308" s="393" t="s">
        <v>1292</v>
      </c>
      <c r="F308" s="393" t="s">
        <v>1293</v>
      </c>
      <c r="G308" s="202" t="s">
        <v>1738</v>
      </c>
      <c r="H308" s="191">
        <v>111</v>
      </c>
      <c r="I308" s="192">
        <v>20</v>
      </c>
      <c r="J308" s="193">
        <v>1103</v>
      </c>
      <c r="K308" s="194">
        <v>1003</v>
      </c>
      <c r="L308" s="193">
        <v>5</v>
      </c>
      <c r="M308" s="193">
        <v>21</v>
      </c>
      <c r="N308" s="395">
        <v>1</v>
      </c>
      <c r="O308" s="196">
        <v>20</v>
      </c>
      <c r="P308" s="394">
        <v>176000</v>
      </c>
      <c r="Q308" s="197">
        <v>5</v>
      </c>
      <c r="R308" s="188">
        <v>0</v>
      </c>
      <c r="S308" s="191">
        <v>20170401</v>
      </c>
      <c r="T308" s="191">
        <v>20170630</v>
      </c>
      <c r="U308" s="396">
        <v>0</v>
      </c>
      <c r="V308" s="199">
        <v>18020.48</v>
      </c>
    </row>
    <row r="309" spans="2:22" x14ac:dyDescent="0.25">
      <c r="B309" s="186" t="s">
        <v>348</v>
      </c>
      <c r="C309" s="391" t="s">
        <v>355</v>
      </c>
      <c r="D309" s="392">
        <v>100</v>
      </c>
      <c r="E309" s="393" t="s">
        <v>1294</v>
      </c>
      <c r="F309" s="393" t="s">
        <v>1295</v>
      </c>
      <c r="G309" s="202" t="s">
        <v>1739</v>
      </c>
      <c r="H309" s="191">
        <v>111</v>
      </c>
      <c r="I309" s="192">
        <v>19</v>
      </c>
      <c r="J309" s="193">
        <v>1103</v>
      </c>
      <c r="K309" s="194">
        <v>1003</v>
      </c>
      <c r="L309" s="193">
        <v>5</v>
      </c>
      <c r="M309" s="193">
        <v>21</v>
      </c>
      <c r="N309" s="395">
        <v>1</v>
      </c>
      <c r="O309" s="196">
        <v>19</v>
      </c>
      <c r="P309" s="394">
        <v>43000</v>
      </c>
      <c r="Q309" s="197">
        <v>5</v>
      </c>
      <c r="R309" s="188">
        <v>0</v>
      </c>
      <c r="S309" s="191">
        <v>20170401</v>
      </c>
      <c r="T309" s="191">
        <v>20170630</v>
      </c>
      <c r="U309" s="396">
        <v>0</v>
      </c>
      <c r="V309" s="199">
        <v>21588.11</v>
      </c>
    </row>
    <row r="310" spans="2:22" x14ac:dyDescent="0.25">
      <c r="B310" s="186" t="s">
        <v>348</v>
      </c>
      <c r="C310" s="391" t="s">
        <v>689</v>
      </c>
      <c r="D310" s="392">
        <v>100</v>
      </c>
      <c r="E310" s="393" t="s">
        <v>1296</v>
      </c>
      <c r="F310" s="393" t="s">
        <v>1297</v>
      </c>
      <c r="G310" s="202" t="s">
        <v>1740</v>
      </c>
      <c r="H310" s="191">
        <v>111</v>
      </c>
      <c r="I310" s="192">
        <v>20</v>
      </c>
      <c r="J310" s="193">
        <v>1103</v>
      </c>
      <c r="K310" s="194">
        <v>1003</v>
      </c>
      <c r="L310" s="193">
        <v>5</v>
      </c>
      <c r="M310" s="193">
        <v>21</v>
      </c>
      <c r="N310" s="395">
        <v>1</v>
      </c>
      <c r="O310" s="196">
        <v>20</v>
      </c>
      <c r="P310" s="394">
        <v>205000</v>
      </c>
      <c r="Q310" s="197">
        <v>5</v>
      </c>
      <c r="R310" s="188">
        <v>0</v>
      </c>
      <c r="S310" s="191">
        <v>20170401</v>
      </c>
      <c r="T310" s="191">
        <v>20170630</v>
      </c>
      <c r="U310" s="396">
        <v>0</v>
      </c>
      <c r="V310" s="199">
        <v>23039.96</v>
      </c>
    </row>
    <row r="311" spans="2:22" x14ac:dyDescent="0.25">
      <c r="B311" s="186" t="s">
        <v>348</v>
      </c>
      <c r="C311" s="391" t="s">
        <v>686</v>
      </c>
      <c r="D311" s="392">
        <v>100</v>
      </c>
      <c r="E311" s="393" t="s">
        <v>1298</v>
      </c>
      <c r="F311" s="393" t="s">
        <v>1299</v>
      </c>
      <c r="G311" s="202" t="s">
        <v>1741</v>
      </c>
      <c r="H311" s="191">
        <v>111</v>
      </c>
      <c r="I311" s="192">
        <v>0</v>
      </c>
      <c r="J311" s="193">
        <v>1103</v>
      </c>
      <c r="K311" s="194">
        <v>1003</v>
      </c>
      <c r="L311" s="193">
        <v>5</v>
      </c>
      <c r="M311" s="193">
        <v>21</v>
      </c>
      <c r="N311" s="395">
        <v>1</v>
      </c>
      <c r="O311" s="196">
        <v>0</v>
      </c>
      <c r="P311" s="394">
        <v>94000</v>
      </c>
      <c r="Q311" s="197">
        <v>5</v>
      </c>
      <c r="R311" s="188">
        <v>0</v>
      </c>
      <c r="S311" s="191">
        <v>20170401</v>
      </c>
      <c r="T311" s="191">
        <v>20170630</v>
      </c>
      <c r="U311" s="396">
        <v>0</v>
      </c>
      <c r="V311" s="199">
        <v>18877.59</v>
      </c>
    </row>
    <row r="312" spans="2:22" x14ac:dyDescent="0.25">
      <c r="B312" s="186" t="s">
        <v>348</v>
      </c>
      <c r="C312" s="391" t="s">
        <v>689</v>
      </c>
      <c r="D312" s="392">
        <v>100</v>
      </c>
      <c r="E312" s="393" t="s">
        <v>1300</v>
      </c>
      <c r="F312" s="393" t="s">
        <v>1301</v>
      </c>
      <c r="G312" s="202" t="s">
        <v>1742</v>
      </c>
      <c r="H312" s="191">
        <v>111</v>
      </c>
      <c r="I312" s="192">
        <v>20</v>
      </c>
      <c r="J312" s="193">
        <v>1103</v>
      </c>
      <c r="K312" s="194">
        <v>1003</v>
      </c>
      <c r="L312" s="193">
        <v>5</v>
      </c>
      <c r="M312" s="193">
        <v>21</v>
      </c>
      <c r="N312" s="395">
        <v>1</v>
      </c>
      <c r="O312" s="196">
        <v>20</v>
      </c>
      <c r="P312" s="394">
        <v>205000</v>
      </c>
      <c r="Q312" s="197">
        <v>5</v>
      </c>
      <c r="R312" s="188">
        <v>0</v>
      </c>
      <c r="S312" s="191">
        <v>20170401</v>
      </c>
      <c r="T312" s="191">
        <v>20170630</v>
      </c>
      <c r="U312" s="396">
        <v>0</v>
      </c>
      <c r="V312" s="199">
        <v>26380</v>
      </c>
    </row>
    <row r="313" spans="2:22" x14ac:dyDescent="0.25">
      <c r="B313" s="186" t="s">
        <v>348</v>
      </c>
      <c r="C313" s="391" t="s">
        <v>355</v>
      </c>
      <c r="D313" s="392">
        <v>100</v>
      </c>
      <c r="E313" s="393" t="s">
        <v>1302</v>
      </c>
      <c r="F313" s="393" t="s">
        <v>1303</v>
      </c>
      <c r="G313" s="202" t="s">
        <v>1743</v>
      </c>
      <c r="H313" s="191">
        <v>111</v>
      </c>
      <c r="I313" s="192">
        <v>20</v>
      </c>
      <c r="J313" s="193">
        <v>1103</v>
      </c>
      <c r="K313" s="194">
        <v>1003</v>
      </c>
      <c r="L313" s="193">
        <v>5</v>
      </c>
      <c r="M313" s="193">
        <v>21</v>
      </c>
      <c r="N313" s="395">
        <v>1</v>
      </c>
      <c r="O313" s="196">
        <v>20</v>
      </c>
      <c r="P313" s="394">
        <v>43000</v>
      </c>
      <c r="Q313" s="197">
        <v>5</v>
      </c>
      <c r="R313" s="188">
        <v>0</v>
      </c>
      <c r="S313" s="191">
        <v>20170401</v>
      </c>
      <c r="T313" s="191">
        <v>20170630</v>
      </c>
      <c r="U313" s="396">
        <v>0</v>
      </c>
      <c r="V313" s="199">
        <v>20301.75</v>
      </c>
    </row>
    <row r="314" spans="2:22" x14ac:dyDescent="0.25">
      <c r="B314" s="186" t="s">
        <v>348</v>
      </c>
      <c r="C314" s="391" t="s">
        <v>689</v>
      </c>
      <c r="D314" s="392">
        <v>100</v>
      </c>
      <c r="E314" s="393" t="s">
        <v>1304</v>
      </c>
      <c r="F314" s="393" t="s">
        <v>1305</v>
      </c>
      <c r="G314" s="202" t="s">
        <v>1744</v>
      </c>
      <c r="H314" s="191">
        <v>111</v>
      </c>
      <c r="I314" s="192">
        <v>20</v>
      </c>
      <c r="J314" s="193">
        <v>1103</v>
      </c>
      <c r="K314" s="194">
        <v>1003</v>
      </c>
      <c r="L314" s="193">
        <v>5</v>
      </c>
      <c r="M314" s="193">
        <v>21</v>
      </c>
      <c r="N314" s="395">
        <v>1</v>
      </c>
      <c r="O314" s="196">
        <v>20</v>
      </c>
      <c r="P314" s="394">
        <v>205000</v>
      </c>
      <c r="Q314" s="197">
        <v>5</v>
      </c>
      <c r="R314" s="188">
        <v>0</v>
      </c>
      <c r="S314" s="191">
        <v>20170401</v>
      </c>
      <c r="T314" s="191">
        <v>20170630</v>
      </c>
      <c r="U314" s="396">
        <v>0</v>
      </c>
      <c r="V314" s="199">
        <v>23503.559999999998</v>
      </c>
    </row>
    <row r="315" spans="2:22" x14ac:dyDescent="0.25">
      <c r="B315" s="186" t="s">
        <v>348</v>
      </c>
      <c r="C315" s="391" t="s">
        <v>355</v>
      </c>
      <c r="D315" s="392">
        <v>100</v>
      </c>
      <c r="E315" s="393" t="s">
        <v>1306</v>
      </c>
      <c r="F315" s="393" t="s">
        <v>1307</v>
      </c>
      <c r="G315" s="202" t="s">
        <v>1745</v>
      </c>
      <c r="H315" s="191">
        <v>111</v>
      </c>
      <c r="I315" s="192">
        <v>18</v>
      </c>
      <c r="J315" s="193">
        <v>1103</v>
      </c>
      <c r="K315" s="194">
        <v>1003</v>
      </c>
      <c r="L315" s="193">
        <v>5</v>
      </c>
      <c r="M315" s="193">
        <v>21</v>
      </c>
      <c r="N315" s="395">
        <v>1</v>
      </c>
      <c r="O315" s="196">
        <v>18</v>
      </c>
      <c r="P315" s="394">
        <v>43000</v>
      </c>
      <c r="Q315" s="197">
        <v>5</v>
      </c>
      <c r="R315" s="188">
        <v>0</v>
      </c>
      <c r="S315" s="191">
        <v>20170401</v>
      </c>
      <c r="T315" s="191">
        <v>20170630</v>
      </c>
      <c r="U315" s="396">
        <v>0</v>
      </c>
      <c r="V315" s="199">
        <v>15008.83</v>
      </c>
    </row>
    <row r="316" spans="2:22" x14ac:dyDescent="0.25">
      <c r="B316" s="186" t="s">
        <v>348</v>
      </c>
      <c r="C316" s="391" t="s">
        <v>688</v>
      </c>
      <c r="D316" s="392">
        <v>100</v>
      </c>
      <c r="E316" s="393" t="s">
        <v>1308</v>
      </c>
      <c r="F316" s="393" t="s">
        <v>1309</v>
      </c>
      <c r="G316" s="202" t="s">
        <v>1746</v>
      </c>
      <c r="H316" s="191">
        <v>111</v>
      </c>
      <c r="I316" s="192">
        <v>7</v>
      </c>
      <c r="J316" s="193">
        <v>1103</v>
      </c>
      <c r="K316" s="194">
        <v>1003</v>
      </c>
      <c r="L316" s="193">
        <v>5</v>
      </c>
      <c r="M316" s="193">
        <v>21</v>
      </c>
      <c r="N316" s="395">
        <v>1</v>
      </c>
      <c r="O316" s="196">
        <v>7</v>
      </c>
      <c r="P316" s="394">
        <v>44000</v>
      </c>
      <c r="Q316" s="197">
        <v>5</v>
      </c>
      <c r="R316" s="188">
        <v>0</v>
      </c>
      <c r="S316" s="191">
        <v>20170401</v>
      </c>
      <c r="T316" s="191">
        <v>20170630</v>
      </c>
      <c r="U316" s="396">
        <v>0</v>
      </c>
      <c r="V316" s="199">
        <v>22631.71</v>
      </c>
    </row>
    <row r="317" spans="2:22" x14ac:dyDescent="0.25">
      <c r="B317" s="186" t="s">
        <v>348</v>
      </c>
      <c r="C317" s="391" t="s">
        <v>689</v>
      </c>
      <c r="D317" s="392">
        <v>100</v>
      </c>
      <c r="E317" s="393" t="s">
        <v>1310</v>
      </c>
      <c r="F317" s="393" t="s">
        <v>1311</v>
      </c>
      <c r="G317" s="202" t="s">
        <v>1747</v>
      </c>
      <c r="H317" s="191">
        <v>111</v>
      </c>
      <c r="I317" s="192">
        <v>15</v>
      </c>
      <c r="J317" s="193">
        <v>1103</v>
      </c>
      <c r="K317" s="194">
        <v>1003</v>
      </c>
      <c r="L317" s="193">
        <v>5</v>
      </c>
      <c r="M317" s="193">
        <v>21</v>
      </c>
      <c r="N317" s="395">
        <v>1</v>
      </c>
      <c r="O317" s="196">
        <v>15</v>
      </c>
      <c r="P317" s="394">
        <v>205000</v>
      </c>
      <c r="Q317" s="197">
        <v>5</v>
      </c>
      <c r="R317" s="188">
        <v>0</v>
      </c>
      <c r="S317" s="191">
        <v>20170401</v>
      </c>
      <c r="T317" s="191">
        <v>20170630</v>
      </c>
      <c r="U317" s="396">
        <v>0</v>
      </c>
      <c r="V317" s="199">
        <v>15223.340000000002</v>
      </c>
    </row>
    <row r="318" spans="2:22" x14ac:dyDescent="0.25">
      <c r="B318" s="186" t="s">
        <v>348</v>
      </c>
      <c r="C318" s="391" t="s">
        <v>690</v>
      </c>
      <c r="D318" s="392">
        <v>100</v>
      </c>
      <c r="E318" s="393" t="s">
        <v>1312</v>
      </c>
      <c r="F318" s="393" t="s">
        <v>1313</v>
      </c>
      <c r="G318" s="202" t="s">
        <v>1748</v>
      </c>
      <c r="H318" s="191">
        <v>111</v>
      </c>
      <c r="I318" s="192">
        <v>0</v>
      </c>
      <c r="J318" s="193">
        <v>1103</v>
      </c>
      <c r="K318" s="194">
        <v>1003</v>
      </c>
      <c r="L318" s="193">
        <v>5</v>
      </c>
      <c r="M318" s="193">
        <v>21</v>
      </c>
      <c r="N318" s="395">
        <v>1</v>
      </c>
      <c r="O318" s="196">
        <v>0</v>
      </c>
      <c r="P318" s="394">
        <v>176000</v>
      </c>
      <c r="Q318" s="197">
        <v>5</v>
      </c>
      <c r="R318" s="188">
        <v>0</v>
      </c>
      <c r="S318" s="191">
        <v>20170401</v>
      </c>
      <c r="T318" s="191">
        <v>20170630</v>
      </c>
      <c r="U318" s="396">
        <v>0</v>
      </c>
      <c r="V318" s="199">
        <v>21486.799999999999</v>
      </c>
    </row>
    <row r="319" spans="2:22" x14ac:dyDescent="0.25">
      <c r="B319" s="186" t="s">
        <v>348</v>
      </c>
      <c r="C319" s="391" t="s">
        <v>686</v>
      </c>
      <c r="D319" s="392">
        <v>100</v>
      </c>
      <c r="E319" s="393" t="s">
        <v>1314</v>
      </c>
      <c r="F319" s="393" t="s">
        <v>1315</v>
      </c>
      <c r="G319" s="202" t="s">
        <v>1749</v>
      </c>
      <c r="H319" s="191">
        <v>111</v>
      </c>
      <c r="I319" s="192">
        <v>20</v>
      </c>
      <c r="J319" s="193">
        <v>1103</v>
      </c>
      <c r="K319" s="194">
        <v>1003</v>
      </c>
      <c r="L319" s="193">
        <v>5</v>
      </c>
      <c r="M319" s="193">
        <v>21</v>
      </c>
      <c r="N319" s="395">
        <v>1</v>
      </c>
      <c r="O319" s="196">
        <v>20</v>
      </c>
      <c r="P319" s="394">
        <v>94000</v>
      </c>
      <c r="Q319" s="197">
        <v>5</v>
      </c>
      <c r="R319" s="188">
        <v>0</v>
      </c>
      <c r="S319" s="191">
        <v>20170401</v>
      </c>
      <c r="T319" s="191">
        <v>20170630</v>
      </c>
      <c r="U319" s="396">
        <v>0</v>
      </c>
      <c r="V319" s="199">
        <v>24702.49</v>
      </c>
    </row>
    <row r="320" spans="2:22" x14ac:dyDescent="0.25">
      <c r="B320" s="186" t="s">
        <v>348</v>
      </c>
      <c r="C320" s="391" t="s">
        <v>690</v>
      </c>
      <c r="D320" s="392">
        <v>100</v>
      </c>
      <c r="E320" s="393" t="s">
        <v>1316</v>
      </c>
      <c r="F320" s="393" t="s">
        <v>1317</v>
      </c>
      <c r="G320" s="202" t="s">
        <v>1750</v>
      </c>
      <c r="H320" s="191">
        <v>111</v>
      </c>
      <c r="I320" s="192">
        <v>20</v>
      </c>
      <c r="J320" s="193">
        <v>1103</v>
      </c>
      <c r="K320" s="194">
        <v>1003</v>
      </c>
      <c r="L320" s="193">
        <v>5</v>
      </c>
      <c r="M320" s="193">
        <v>21</v>
      </c>
      <c r="N320" s="395">
        <v>1</v>
      </c>
      <c r="O320" s="196">
        <v>20</v>
      </c>
      <c r="P320" s="394">
        <v>176000</v>
      </c>
      <c r="Q320" s="197">
        <v>5</v>
      </c>
      <c r="R320" s="188">
        <v>0</v>
      </c>
      <c r="S320" s="191">
        <v>20170401</v>
      </c>
      <c r="T320" s="191">
        <v>20170630</v>
      </c>
      <c r="U320" s="396">
        <v>0</v>
      </c>
      <c r="V320" s="199">
        <v>24001.69</v>
      </c>
    </row>
    <row r="321" spans="2:22" x14ac:dyDescent="0.25">
      <c r="B321" s="186" t="s">
        <v>348</v>
      </c>
      <c r="C321" s="391" t="s">
        <v>689</v>
      </c>
      <c r="D321" s="392">
        <v>100</v>
      </c>
      <c r="E321" s="393" t="s">
        <v>1318</v>
      </c>
      <c r="F321" s="393" t="s">
        <v>1319</v>
      </c>
      <c r="G321" s="202" t="s">
        <v>1751</v>
      </c>
      <c r="H321" s="191">
        <v>111</v>
      </c>
      <c r="I321" s="192">
        <v>0</v>
      </c>
      <c r="J321" s="193">
        <v>1103</v>
      </c>
      <c r="K321" s="194">
        <v>1003</v>
      </c>
      <c r="L321" s="193">
        <v>5</v>
      </c>
      <c r="M321" s="193">
        <v>21</v>
      </c>
      <c r="N321" s="395">
        <v>1</v>
      </c>
      <c r="O321" s="196">
        <v>0</v>
      </c>
      <c r="P321" s="394">
        <v>205000</v>
      </c>
      <c r="Q321" s="197">
        <v>5</v>
      </c>
      <c r="R321" s="188">
        <v>0</v>
      </c>
      <c r="S321" s="191">
        <v>20170401</v>
      </c>
      <c r="T321" s="191">
        <v>20170630</v>
      </c>
      <c r="U321" s="396">
        <v>0</v>
      </c>
      <c r="V321" s="199">
        <v>11329.63</v>
      </c>
    </row>
    <row r="322" spans="2:22" x14ac:dyDescent="0.25">
      <c r="B322" s="186" t="s">
        <v>348</v>
      </c>
      <c r="C322" s="391" t="s">
        <v>688</v>
      </c>
      <c r="D322" s="392">
        <v>100</v>
      </c>
      <c r="E322" s="393" t="s">
        <v>1320</v>
      </c>
      <c r="F322" s="393" t="s">
        <v>1321</v>
      </c>
      <c r="G322" s="202" t="s">
        <v>1752</v>
      </c>
      <c r="H322" s="191">
        <v>111</v>
      </c>
      <c r="I322" s="192">
        <v>8</v>
      </c>
      <c r="J322" s="193">
        <v>1103</v>
      </c>
      <c r="K322" s="194">
        <v>1003</v>
      </c>
      <c r="L322" s="193">
        <v>5</v>
      </c>
      <c r="M322" s="193">
        <v>21</v>
      </c>
      <c r="N322" s="395">
        <v>1</v>
      </c>
      <c r="O322" s="196">
        <v>8</v>
      </c>
      <c r="P322" s="394">
        <v>44000</v>
      </c>
      <c r="Q322" s="197">
        <v>5</v>
      </c>
      <c r="R322" s="188">
        <v>0</v>
      </c>
      <c r="S322" s="191">
        <v>20170401</v>
      </c>
      <c r="T322" s="191">
        <v>20170630</v>
      </c>
      <c r="U322" s="396">
        <v>0</v>
      </c>
      <c r="V322" s="199">
        <v>25609.39</v>
      </c>
    </row>
    <row r="323" spans="2:22" x14ac:dyDescent="0.25">
      <c r="B323" s="186" t="s">
        <v>348</v>
      </c>
      <c r="C323" s="391" t="s">
        <v>690</v>
      </c>
      <c r="D323" s="392">
        <v>100</v>
      </c>
      <c r="E323" s="393" t="s">
        <v>1322</v>
      </c>
      <c r="F323" s="393" t="s">
        <v>1323</v>
      </c>
      <c r="G323" s="202" t="s">
        <v>1753</v>
      </c>
      <c r="H323" s="191">
        <v>111</v>
      </c>
      <c r="I323" s="192">
        <v>0</v>
      </c>
      <c r="J323" s="193">
        <v>1103</v>
      </c>
      <c r="K323" s="194">
        <v>1003</v>
      </c>
      <c r="L323" s="193">
        <v>5</v>
      </c>
      <c r="M323" s="193">
        <v>21</v>
      </c>
      <c r="N323" s="395">
        <v>1</v>
      </c>
      <c r="O323" s="196">
        <v>0</v>
      </c>
      <c r="P323" s="394">
        <v>176000</v>
      </c>
      <c r="Q323" s="197">
        <v>5</v>
      </c>
      <c r="R323" s="188">
        <v>0</v>
      </c>
      <c r="S323" s="191">
        <v>20170401</v>
      </c>
      <c r="T323" s="191">
        <v>20170630</v>
      </c>
      <c r="U323" s="396">
        <v>0</v>
      </c>
      <c r="V323" s="199">
        <v>18045.7</v>
      </c>
    </row>
    <row r="324" spans="2:22" x14ac:dyDescent="0.25">
      <c r="B324" s="186" t="s">
        <v>348</v>
      </c>
      <c r="C324" s="391" t="s">
        <v>355</v>
      </c>
      <c r="D324" s="392">
        <v>100</v>
      </c>
      <c r="E324" s="393" t="s">
        <v>1324</v>
      </c>
      <c r="F324" s="393" t="s">
        <v>1325</v>
      </c>
      <c r="G324" s="202" t="s">
        <v>1754</v>
      </c>
      <c r="H324" s="191">
        <v>111</v>
      </c>
      <c r="I324" s="192">
        <v>18</v>
      </c>
      <c r="J324" s="193">
        <v>1103</v>
      </c>
      <c r="K324" s="194">
        <v>1003</v>
      </c>
      <c r="L324" s="193">
        <v>5</v>
      </c>
      <c r="M324" s="193">
        <v>21</v>
      </c>
      <c r="N324" s="395">
        <v>1</v>
      </c>
      <c r="O324" s="196">
        <v>18</v>
      </c>
      <c r="P324" s="394">
        <v>43000</v>
      </c>
      <c r="Q324" s="197">
        <v>5</v>
      </c>
      <c r="R324" s="188">
        <v>0</v>
      </c>
      <c r="S324" s="191">
        <v>20170401</v>
      </c>
      <c r="T324" s="191">
        <v>20170630</v>
      </c>
      <c r="U324" s="396">
        <v>0</v>
      </c>
      <c r="V324" s="199">
        <v>25476.77</v>
      </c>
    </row>
    <row r="325" spans="2:22" x14ac:dyDescent="0.25">
      <c r="B325" s="186" t="s">
        <v>348</v>
      </c>
      <c r="C325" s="391" t="s">
        <v>689</v>
      </c>
      <c r="D325" s="392">
        <v>100</v>
      </c>
      <c r="E325" s="393" t="s">
        <v>1326</v>
      </c>
      <c r="F325" s="393" t="s">
        <v>1327</v>
      </c>
      <c r="G325" s="202" t="s">
        <v>1755</v>
      </c>
      <c r="H325" s="191">
        <v>111</v>
      </c>
      <c r="I325" s="192">
        <v>16</v>
      </c>
      <c r="J325" s="193">
        <v>1103</v>
      </c>
      <c r="K325" s="194">
        <v>1003</v>
      </c>
      <c r="L325" s="193">
        <v>5</v>
      </c>
      <c r="M325" s="193">
        <v>21</v>
      </c>
      <c r="N325" s="395">
        <v>1</v>
      </c>
      <c r="O325" s="196">
        <v>16</v>
      </c>
      <c r="P325" s="394">
        <v>205000</v>
      </c>
      <c r="Q325" s="197">
        <v>5</v>
      </c>
      <c r="R325" s="188">
        <v>0</v>
      </c>
      <c r="S325" s="191">
        <v>20170401</v>
      </c>
      <c r="T325" s="191">
        <v>20170630</v>
      </c>
      <c r="U325" s="396">
        <v>0</v>
      </c>
      <c r="V325" s="199">
        <v>19943.52</v>
      </c>
    </row>
    <row r="326" spans="2:22" x14ac:dyDescent="0.25">
      <c r="B326" s="186" t="s">
        <v>348</v>
      </c>
      <c r="C326" s="391" t="s">
        <v>688</v>
      </c>
      <c r="D326" s="392">
        <v>100</v>
      </c>
      <c r="E326" s="393" t="s">
        <v>1328</v>
      </c>
      <c r="F326" s="393" t="s">
        <v>1329</v>
      </c>
      <c r="G326" s="202" t="s">
        <v>1756</v>
      </c>
      <c r="H326" s="191">
        <v>111</v>
      </c>
      <c r="I326" s="192">
        <v>0</v>
      </c>
      <c r="J326" s="193">
        <v>1103</v>
      </c>
      <c r="K326" s="194">
        <v>1003</v>
      </c>
      <c r="L326" s="193">
        <v>5</v>
      </c>
      <c r="M326" s="193">
        <v>21</v>
      </c>
      <c r="N326" s="395">
        <v>1</v>
      </c>
      <c r="O326" s="196">
        <v>0</v>
      </c>
      <c r="P326" s="394">
        <v>440008</v>
      </c>
      <c r="Q326" s="197">
        <v>5</v>
      </c>
      <c r="R326" s="188">
        <v>0</v>
      </c>
      <c r="S326" s="191">
        <v>20170401</v>
      </c>
      <c r="T326" s="191">
        <v>20170630</v>
      </c>
      <c r="U326" s="396">
        <v>0</v>
      </c>
      <c r="V326" s="199">
        <v>23393.64</v>
      </c>
    </row>
    <row r="327" spans="2:22" x14ac:dyDescent="0.25">
      <c r="B327" s="186" t="s">
        <v>348</v>
      </c>
      <c r="C327" s="391" t="s">
        <v>689</v>
      </c>
      <c r="D327" s="392">
        <v>100</v>
      </c>
      <c r="E327" s="393" t="s">
        <v>1330</v>
      </c>
      <c r="F327" s="393" t="s">
        <v>1331</v>
      </c>
      <c r="G327" s="202" t="s">
        <v>1757</v>
      </c>
      <c r="H327" s="191">
        <v>111</v>
      </c>
      <c r="I327" s="192">
        <v>13</v>
      </c>
      <c r="J327" s="193">
        <v>1103</v>
      </c>
      <c r="K327" s="194">
        <v>1003</v>
      </c>
      <c r="L327" s="193">
        <v>5</v>
      </c>
      <c r="M327" s="193">
        <v>21</v>
      </c>
      <c r="N327" s="395">
        <v>1</v>
      </c>
      <c r="O327" s="196">
        <v>13</v>
      </c>
      <c r="P327" s="394">
        <v>205000</v>
      </c>
      <c r="Q327" s="197">
        <v>5</v>
      </c>
      <c r="R327" s="188">
        <v>0</v>
      </c>
      <c r="S327" s="191">
        <v>20170401</v>
      </c>
      <c r="T327" s="191">
        <v>20170630</v>
      </c>
      <c r="U327" s="396">
        <v>0</v>
      </c>
      <c r="V327" s="199">
        <v>18252.350000000002</v>
      </c>
    </row>
    <row r="328" spans="2:22" x14ac:dyDescent="0.25">
      <c r="B328" s="186" t="s">
        <v>348</v>
      </c>
      <c r="C328" s="391" t="s">
        <v>689</v>
      </c>
      <c r="D328" s="392">
        <v>100</v>
      </c>
      <c r="E328" s="393" t="s">
        <v>1332</v>
      </c>
      <c r="F328" s="393" t="s">
        <v>1333</v>
      </c>
      <c r="G328" s="202" t="s">
        <v>1758</v>
      </c>
      <c r="H328" s="191">
        <v>111</v>
      </c>
      <c r="I328" s="192">
        <v>10</v>
      </c>
      <c r="J328" s="193">
        <v>1103</v>
      </c>
      <c r="K328" s="194">
        <v>1003</v>
      </c>
      <c r="L328" s="193">
        <v>5</v>
      </c>
      <c r="M328" s="193">
        <v>21</v>
      </c>
      <c r="N328" s="395">
        <v>1</v>
      </c>
      <c r="O328" s="196">
        <v>10</v>
      </c>
      <c r="P328" s="394">
        <v>205000</v>
      </c>
      <c r="Q328" s="197">
        <v>5</v>
      </c>
      <c r="R328" s="188">
        <v>0</v>
      </c>
      <c r="S328" s="191">
        <v>20170401</v>
      </c>
      <c r="T328" s="191">
        <v>20170630</v>
      </c>
      <c r="U328" s="396">
        <v>0</v>
      </c>
      <c r="V328" s="199">
        <v>25811.8</v>
      </c>
    </row>
    <row r="329" spans="2:22" x14ac:dyDescent="0.25">
      <c r="B329" s="186" t="s">
        <v>348</v>
      </c>
      <c r="C329" s="391" t="s">
        <v>688</v>
      </c>
      <c r="D329" s="392">
        <v>100</v>
      </c>
      <c r="E329" s="393" t="s">
        <v>1334</v>
      </c>
      <c r="F329" s="393" t="s">
        <v>1335</v>
      </c>
      <c r="G329" s="202" t="s">
        <v>1759</v>
      </c>
      <c r="H329" s="191">
        <v>111</v>
      </c>
      <c r="I329" s="192">
        <v>20</v>
      </c>
      <c r="J329" s="193">
        <v>1103</v>
      </c>
      <c r="K329" s="194">
        <v>1003</v>
      </c>
      <c r="L329" s="193">
        <v>5</v>
      </c>
      <c r="M329" s="193">
        <v>21</v>
      </c>
      <c r="N329" s="395">
        <v>1</v>
      </c>
      <c r="O329" s="196">
        <v>20</v>
      </c>
      <c r="P329" s="394">
        <v>440009</v>
      </c>
      <c r="Q329" s="197">
        <v>5</v>
      </c>
      <c r="R329" s="188">
        <v>0</v>
      </c>
      <c r="S329" s="191">
        <v>20170401</v>
      </c>
      <c r="T329" s="191">
        <v>20170630</v>
      </c>
      <c r="U329" s="396">
        <v>0</v>
      </c>
      <c r="V329" s="199">
        <v>17721.5</v>
      </c>
    </row>
    <row r="330" spans="2:22" x14ac:dyDescent="0.25">
      <c r="B330" s="186" t="s">
        <v>348</v>
      </c>
      <c r="C330" s="391" t="s">
        <v>688</v>
      </c>
      <c r="D330" s="392">
        <v>100</v>
      </c>
      <c r="E330" s="393" t="s">
        <v>1336</v>
      </c>
      <c r="F330" s="393" t="s">
        <v>1337</v>
      </c>
      <c r="G330" s="202" t="s">
        <v>1760</v>
      </c>
      <c r="H330" s="191">
        <v>111</v>
      </c>
      <c r="I330" s="192">
        <v>10</v>
      </c>
      <c r="J330" s="193">
        <v>1103</v>
      </c>
      <c r="K330" s="194">
        <v>1003</v>
      </c>
      <c r="L330" s="193">
        <v>5</v>
      </c>
      <c r="M330" s="193">
        <v>21</v>
      </c>
      <c r="N330" s="395">
        <v>1</v>
      </c>
      <c r="O330" s="196">
        <v>10</v>
      </c>
      <c r="P330" s="394">
        <v>44000</v>
      </c>
      <c r="Q330" s="197">
        <v>5</v>
      </c>
      <c r="R330" s="188">
        <v>0</v>
      </c>
      <c r="S330" s="191">
        <v>20170401</v>
      </c>
      <c r="T330" s="191">
        <v>20170630</v>
      </c>
      <c r="U330" s="396">
        <v>0</v>
      </c>
      <c r="V330" s="199">
        <v>18863.36</v>
      </c>
    </row>
    <row r="331" spans="2:22" x14ac:dyDescent="0.25">
      <c r="B331" s="186" t="s">
        <v>348</v>
      </c>
      <c r="C331" s="391" t="s">
        <v>355</v>
      </c>
      <c r="D331" s="392">
        <v>100</v>
      </c>
      <c r="E331" s="393" t="s">
        <v>1338</v>
      </c>
      <c r="F331" s="393" t="s">
        <v>1339</v>
      </c>
      <c r="G331" s="202" t="s">
        <v>1761</v>
      </c>
      <c r="H331" s="191">
        <v>111</v>
      </c>
      <c r="I331" s="192">
        <v>18</v>
      </c>
      <c r="J331" s="193">
        <v>1103</v>
      </c>
      <c r="K331" s="194">
        <v>1003</v>
      </c>
      <c r="L331" s="193">
        <v>5</v>
      </c>
      <c r="M331" s="193">
        <v>21</v>
      </c>
      <c r="N331" s="395">
        <v>1</v>
      </c>
      <c r="O331" s="196">
        <v>18</v>
      </c>
      <c r="P331" s="394">
        <v>43000</v>
      </c>
      <c r="Q331" s="197">
        <v>5</v>
      </c>
      <c r="R331" s="188">
        <v>0</v>
      </c>
      <c r="S331" s="191">
        <v>20170401</v>
      </c>
      <c r="T331" s="191">
        <v>20170630</v>
      </c>
      <c r="U331" s="396">
        <v>0</v>
      </c>
      <c r="V331" s="199">
        <v>22861.809999999998</v>
      </c>
    </row>
    <row r="332" spans="2:22" x14ac:dyDescent="0.25">
      <c r="B332" s="186" t="s">
        <v>348</v>
      </c>
      <c r="C332" s="391" t="s">
        <v>355</v>
      </c>
      <c r="D332" s="392">
        <v>100</v>
      </c>
      <c r="E332" s="393" t="s">
        <v>1340</v>
      </c>
      <c r="F332" s="393" t="s">
        <v>1341</v>
      </c>
      <c r="G332" s="202" t="s">
        <v>1762</v>
      </c>
      <c r="H332" s="191">
        <v>111</v>
      </c>
      <c r="I332" s="192">
        <v>18</v>
      </c>
      <c r="J332" s="193">
        <v>1103</v>
      </c>
      <c r="K332" s="194">
        <v>1003</v>
      </c>
      <c r="L332" s="193">
        <v>5</v>
      </c>
      <c r="M332" s="193">
        <v>21</v>
      </c>
      <c r="N332" s="395">
        <v>1</v>
      </c>
      <c r="O332" s="196">
        <v>18</v>
      </c>
      <c r="P332" s="394">
        <v>43000</v>
      </c>
      <c r="Q332" s="197">
        <v>5</v>
      </c>
      <c r="R332" s="188">
        <v>0</v>
      </c>
      <c r="S332" s="191">
        <v>20170401</v>
      </c>
      <c r="T332" s="191">
        <v>20170630</v>
      </c>
      <c r="U332" s="396">
        <v>0</v>
      </c>
      <c r="V332" s="199">
        <v>18332.64</v>
      </c>
    </row>
    <row r="333" spans="2:22" x14ac:dyDescent="0.25">
      <c r="B333" s="186" t="s">
        <v>348</v>
      </c>
      <c r="C333" s="391" t="s">
        <v>688</v>
      </c>
      <c r="D333" s="392">
        <v>100</v>
      </c>
      <c r="E333" s="393" t="s">
        <v>1342</v>
      </c>
      <c r="F333" s="393" t="s">
        <v>1343</v>
      </c>
      <c r="G333" s="202" t="s">
        <v>1763</v>
      </c>
      <c r="H333" s="191">
        <v>111</v>
      </c>
      <c r="I333" s="192">
        <v>0</v>
      </c>
      <c r="J333" s="193">
        <v>1103</v>
      </c>
      <c r="K333" s="194">
        <v>1003</v>
      </c>
      <c r="L333" s="193">
        <v>5</v>
      </c>
      <c r="M333" s="193">
        <v>21</v>
      </c>
      <c r="N333" s="395">
        <v>1</v>
      </c>
      <c r="O333" s="196">
        <v>0</v>
      </c>
      <c r="P333" s="394">
        <v>44000</v>
      </c>
      <c r="Q333" s="197">
        <v>5</v>
      </c>
      <c r="R333" s="188">
        <v>0</v>
      </c>
      <c r="S333" s="191">
        <v>20170401</v>
      </c>
      <c r="T333" s="191">
        <v>20170630</v>
      </c>
      <c r="U333" s="396">
        <v>0</v>
      </c>
      <c r="V333" s="199">
        <v>23736.129999999997</v>
      </c>
    </row>
    <row r="334" spans="2:22" x14ac:dyDescent="0.25">
      <c r="B334" s="186" t="s">
        <v>348</v>
      </c>
      <c r="C334" s="391" t="s">
        <v>690</v>
      </c>
      <c r="D334" s="392">
        <v>100</v>
      </c>
      <c r="E334" s="393" t="s">
        <v>1344</v>
      </c>
      <c r="F334" s="393" t="s">
        <v>1345</v>
      </c>
      <c r="G334" s="202" t="s">
        <v>1764</v>
      </c>
      <c r="H334" s="191">
        <v>111</v>
      </c>
      <c r="I334" s="192">
        <v>20</v>
      </c>
      <c r="J334" s="193">
        <v>1103</v>
      </c>
      <c r="K334" s="194">
        <v>1003</v>
      </c>
      <c r="L334" s="193">
        <v>5</v>
      </c>
      <c r="M334" s="193">
        <v>21</v>
      </c>
      <c r="N334" s="395">
        <v>1</v>
      </c>
      <c r="O334" s="196">
        <v>20</v>
      </c>
      <c r="P334" s="394">
        <v>176000</v>
      </c>
      <c r="Q334" s="197">
        <v>5</v>
      </c>
      <c r="R334" s="188">
        <v>0</v>
      </c>
      <c r="S334" s="191">
        <v>20170401</v>
      </c>
      <c r="T334" s="191">
        <v>20170630</v>
      </c>
      <c r="U334" s="396">
        <v>0</v>
      </c>
      <c r="V334" s="199">
        <v>19304.04</v>
      </c>
    </row>
    <row r="335" spans="2:22" x14ac:dyDescent="0.25">
      <c r="B335" s="186" t="s">
        <v>348</v>
      </c>
      <c r="C335" s="391" t="s">
        <v>355</v>
      </c>
      <c r="D335" s="392">
        <v>100</v>
      </c>
      <c r="E335" s="393" t="s">
        <v>1346</v>
      </c>
      <c r="F335" s="393" t="s">
        <v>1347</v>
      </c>
      <c r="G335" s="202" t="s">
        <v>1765</v>
      </c>
      <c r="H335" s="191">
        <v>111</v>
      </c>
      <c r="I335" s="192">
        <v>18</v>
      </c>
      <c r="J335" s="193">
        <v>1103</v>
      </c>
      <c r="K335" s="194">
        <v>1003</v>
      </c>
      <c r="L335" s="193">
        <v>5</v>
      </c>
      <c r="M335" s="193">
        <v>21</v>
      </c>
      <c r="N335" s="395">
        <v>1</v>
      </c>
      <c r="O335" s="196">
        <v>18</v>
      </c>
      <c r="P335" s="394">
        <v>43000</v>
      </c>
      <c r="Q335" s="197">
        <v>5</v>
      </c>
      <c r="R335" s="188">
        <v>0</v>
      </c>
      <c r="S335" s="191">
        <v>20170401</v>
      </c>
      <c r="T335" s="191">
        <v>20170630</v>
      </c>
      <c r="U335" s="396">
        <v>0</v>
      </c>
      <c r="V335" s="199">
        <v>23817.919999999998</v>
      </c>
    </row>
    <row r="336" spans="2:22" x14ac:dyDescent="0.25">
      <c r="B336" s="186" t="s">
        <v>348</v>
      </c>
      <c r="C336" s="391" t="s">
        <v>355</v>
      </c>
      <c r="D336" s="392">
        <v>100</v>
      </c>
      <c r="E336" s="393" t="s">
        <v>1348</v>
      </c>
      <c r="F336" s="393" t="s">
        <v>1349</v>
      </c>
      <c r="G336" s="202" t="s">
        <v>1766</v>
      </c>
      <c r="H336" s="191">
        <v>111</v>
      </c>
      <c r="I336" s="192">
        <v>20</v>
      </c>
      <c r="J336" s="193">
        <v>1103</v>
      </c>
      <c r="K336" s="194">
        <v>1003</v>
      </c>
      <c r="L336" s="193">
        <v>5</v>
      </c>
      <c r="M336" s="193">
        <v>21</v>
      </c>
      <c r="N336" s="395">
        <v>1</v>
      </c>
      <c r="O336" s="196">
        <v>20</v>
      </c>
      <c r="P336" s="394">
        <v>43000</v>
      </c>
      <c r="Q336" s="197">
        <v>5</v>
      </c>
      <c r="R336" s="188">
        <v>0</v>
      </c>
      <c r="S336" s="191">
        <v>20170401</v>
      </c>
      <c r="T336" s="191">
        <v>20170630</v>
      </c>
      <c r="U336" s="396">
        <v>0</v>
      </c>
      <c r="V336" s="199">
        <v>12972.91</v>
      </c>
    </row>
    <row r="337" spans="2:22" x14ac:dyDescent="0.25">
      <c r="B337" s="186" t="s">
        <v>348</v>
      </c>
      <c r="C337" s="391" t="s">
        <v>355</v>
      </c>
      <c r="D337" s="392">
        <v>100</v>
      </c>
      <c r="E337" s="393" t="s">
        <v>1350</v>
      </c>
      <c r="F337" s="393" t="s">
        <v>1351</v>
      </c>
      <c r="G337" s="202" t="s">
        <v>1767</v>
      </c>
      <c r="H337" s="191">
        <v>111</v>
      </c>
      <c r="I337" s="192">
        <v>3</v>
      </c>
      <c r="J337" s="193">
        <v>1103</v>
      </c>
      <c r="K337" s="194">
        <v>1003</v>
      </c>
      <c r="L337" s="193">
        <v>5</v>
      </c>
      <c r="M337" s="193">
        <v>21</v>
      </c>
      <c r="N337" s="395">
        <v>1</v>
      </c>
      <c r="O337" s="196">
        <v>3</v>
      </c>
      <c r="P337" s="394">
        <v>43000</v>
      </c>
      <c r="Q337" s="197">
        <v>5</v>
      </c>
      <c r="R337" s="188">
        <v>0</v>
      </c>
      <c r="S337" s="191">
        <v>20170401</v>
      </c>
      <c r="T337" s="191">
        <v>20170630</v>
      </c>
      <c r="U337" s="396">
        <v>0</v>
      </c>
      <c r="V337" s="199">
        <v>1614.53</v>
      </c>
    </row>
    <row r="338" spans="2:22" x14ac:dyDescent="0.25">
      <c r="B338" s="186" t="s">
        <v>348</v>
      </c>
      <c r="C338" s="391" t="s">
        <v>688</v>
      </c>
      <c r="D338" s="392">
        <v>100</v>
      </c>
      <c r="E338" s="393" t="s">
        <v>1352</v>
      </c>
      <c r="F338" s="393" t="s">
        <v>1353</v>
      </c>
      <c r="G338" s="202" t="s">
        <v>1768</v>
      </c>
      <c r="H338" s="191">
        <v>111</v>
      </c>
      <c r="I338" s="192">
        <v>8</v>
      </c>
      <c r="J338" s="193">
        <v>1103</v>
      </c>
      <c r="K338" s="194">
        <v>1003</v>
      </c>
      <c r="L338" s="193">
        <v>5</v>
      </c>
      <c r="M338" s="193">
        <v>21</v>
      </c>
      <c r="N338" s="395">
        <v>1</v>
      </c>
      <c r="O338" s="196">
        <v>8</v>
      </c>
      <c r="P338" s="394">
        <v>44000</v>
      </c>
      <c r="Q338" s="197">
        <v>5</v>
      </c>
      <c r="R338" s="188">
        <v>0</v>
      </c>
      <c r="S338" s="191">
        <v>20170401</v>
      </c>
      <c r="T338" s="191">
        <v>20170630</v>
      </c>
      <c r="U338" s="396">
        <v>0</v>
      </c>
      <c r="V338" s="199">
        <v>4719.41</v>
      </c>
    </row>
    <row r="339" spans="2:22" x14ac:dyDescent="0.25">
      <c r="B339" s="186" t="s">
        <v>348</v>
      </c>
      <c r="C339" s="391" t="s">
        <v>690</v>
      </c>
      <c r="D339" s="392">
        <v>100</v>
      </c>
      <c r="E339" s="393" t="s">
        <v>1354</v>
      </c>
      <c r="F339" s="393" t="s">
        <v>1355</v>
      </c>
      <c r="G339" s="202" t="s">
        <v>1769</v>
      </c>
      <c r="H339" s="191">
        <v>111</v>
      </c>
      <c r="I339" s="192">
        <v>18</v>
      </c>
      <c r="J339" s="193">
        <v>1103</v>
      </c>
      <c r="K339" s="194">
        <v>1003</v>
      </c>
      <c r="L339" s="193">
        <v>5</v>
      </c>
      <c r="M339" s="193">
        <v>21</v>
      </c>
      <c r="N339" s="395">
        <v>1</v>
      </c>
      <c r="O339" s="196">
        <v>18</v>
      </c>
      <c r="P339" s="394">
        <v>176000</v>
      </c>
      <c r="Q339" s="197">
        <v>5</v>
      </c>
      <c r="R339" s="188">
        <v>0</v>
      </c>
      <c r="S339" s="191">
        <v>20170401</v>
      </c>
      <c r="T339" s="191">
        <v>20170630</v>
      </c>
      <c r="U339" s="396">
        <v>0</v>
      </c>
      <c r="V339" s="199">
        <v>19297.169999999998</v>
      </c>
    </row>
    <row r="340" spans="2:22" x14ac:dyDescent="0.25">
      <c r="B340" s="186" t="s">
        <v>348</v>
      </c>
      <c r="C340" s="391" t="s">
        <v>689</v>
      </c>
      <c r="D340" s="392">
        <v>100</v>
      </c>
      <c r="E340" s="393" t="s">
        <v>1356</v>
      </c>
      <c r="F340" s="393" t="s">
        <v>1357</v>
      </c>
      <c r="G340" s="202" t="s">
        <v>1770</v>
      </c>
      <c r="H340" s="191">
        <v>111</v>
      </c>
      <c r="I340" s="192">
        <v>10</v>
      </c>
      <c r="J340" s="193">
        <v>1103</v>
      </c>
      <c r="K340" s="194">
        <v>1003</v>
      </c>
      <c r="L340" s="193">
        <v>5</v>
      </c>
      <c r="M340" s="193">
        <v>21</v>
      </c>
      <c r="N340" s="395">
        <v>1</v>
      </c>
      <c r="O340" s="196">
        <v>10</v>
      </c>
      <c r="P340" s="394">
        <v>205000</v>
      </c>
      <c r="Q340" s="197">
        <v>5</v>
      </c>
      <c r="R340" s="188">
        <v>0</v>
      </c>
      <c r="S340" s="191">
        <v>20170401</v>
      </c>
      <c r="T340" s="191">
        <v>20170630</v>
      </c>
      <c r="U340" s="396">
        <v>0</v>
      </c>
      <c r="V340" s="199">
        <v>10045.59</v>
      </c>
    </row>
    <row r="341" spans="2:22" x14ac:dyDescent="0.25">
      <c r="B341" s="186" t="s">
        <v>348</v>
      </c>
      <c r="C341" s="391" t="s">
        <v>690</v>
      </c>
      <c r="D341" s="392">
        <v>100</v>
      </c>
      <c r="E341" s="393" t="s">
        <v>1358</v>
      </c>
      <c r="F341" s="393" t="s">
        <v>1359</v>
      </c>
      <c r="G341" s="202" t="s">
        <v>1771</v>
      </c>
      <c r="H341" s="191">
        <v>111</v>
      </c>
      <c r="I341" s="192">
        <v>19</v>
      </c>
      <c r="J341" s="193">
        <v>1103</v>
      </c>
      <c r="K341" s="194">
        <v>1003</v>
      </c>
      <c r="L341" s="193">
        <v>5</v>
      </c>
      <c r="M341" s="193">
        <v>21</v>
      </c>
      <c r="N341" s="395">
        <v>1</v>
      </c>
      <c r="O341" s="196">
        <v>19</v>
      </c>
      <c r="P341" s="394">
        <v>176000</v>
      </c>
      <c r="Q341" s="197">
        <v>5</v>
      </c>
      <c r="R341" s="188">
        <v>0</v>
      </c>
      <c r="S341" s="191">
        <v>20170401</v>
      </c>
      <c r="T341" s="191">
        <v>20170630</v>
      </c>
      <c r="U341" s="396">
        <v>0</v>
      </c>
      <c r="V341" s="199">
        <v>12351.87</v>
      </c>
    </row>
    <row r="342" spans="2:22" x14ac:dyDescent="0.25">
      <c r="B342" s="186" t="s">
        <v>348</v>
      </c>
      <c r="C342" s="391" t="s">
        <v>355</v>
      </c>
      <c r="D342" s="392">
        <v>100</v>
      </c>
      <c r="E342" s="393" t="s">
        <v>1360</v>
      </c>
      <c r="F342" s="393" t="s">
        <v>1361</v>
      </c>
      <c r="G342" s="202" t="s">
        <v>1772</v>
      </c>
      <c r="H342" s="191">
        <v>111</v>
      </c>
      <c r="I342" s="192">
        <v>18</v>
      </c>
      <c r="J342" s="193">
        <v>1103</v>
      </c>
      <c r="K342" s="194">
        <v>1003</v>
      </c>
      <c r="L342" s="193">
        <v>5</v>
      </c>
      <c r="M342" s="193">
        <v>21</v>
      </c>
      <c r="N342" s="395">
        <v>1</v>
      </c>
      <c r="O342" s="196">
        <v>18</v>
      </c>
      <c r="P342" s="394">
        <v>43000</v>
      </c>
      <c r="Q342" s="197">
        <v>5</v>
      </c>
      <c r="R342" s="188">
        <v>0</v>
      </c>
      <c r="S342" s="191">
        <v>20170401</v>
      </c>
      <c r="T342" s="191">
        <v>20170630</v>
      </c>
      <c r="U342" s="396">
        <v>0</v>
      </c>
      <c r="V342" s="199">
        <v>14807.36</v>
      </c>
    </row>
    <row r="343" spans="2:22" x14ac:dyDescent="0.25">
      <c r="B343" s="186" t="s">
        <v>348</v>
      </c>
      <c r="C343" s="391" t="s">
        <v>688</v>
      </c>
      <c r="D343" s="392">
        <v>100</v>
      </c>
      <c r="E343" s="393" t="s">
        <v>1362</v>
      </c>
      <c r="F343" s="393" t="s">
        <v>1363</v>
      </c>
      <c r="G343" s="202" t="s">
        <v>1773</v>
      </c>
      <c r="H343" s="191">
        <v>111</v>
      </c>
      <c r="I343" s="192">
        <v>13</v>
      </c>
      <c r="J343" s="193">
        <v>1103</v>
      </c>
      <c r="K343" s="194">
        <v>1003</v>
      </c>
      <c r="L343" s="193">
        <v>5</v>
      </c>
      <c r="M343" s="193">
        <v>21</v>
      </c>
      <c r="N343" s="395">
        <v>1</v>
      </c>
      <c r="O343" s="196">
        <v>13</v>
      </c>
      <c r="P343" s="394">
        <v>44000</v>
      </c>
      <c r="Q343" s="197">
        <v>5</v>
      </c>
      <c r="R343" s="188">
        <v>0</v>
      </c>
      <c r="S343" s="191">
        <v>20170401</v>
      </c>
      <c r="T343" s="191">
        <v>20170630</v>
      </c>
      <c r="U343" s="396">
        <v>0</v>
      </c>
      <c r="V343" s="199">
        <v>19317.330000000002</v>
      </c>
    </row>
    <row r="344" spans="2:22" x14ac:dyDescent="0.25">
      <c r="B344" s="186" t="s">
        <v>348</v>
      </c>
      <c r="C344" s="391" t="s">
        <v>355</v>
      </c>
      <c r="D344" s="392">
        <v>100</v>
      </c>
      <c r="E344" s="393" t="s">
        <v>1364</v>
      </c>
      <c r="F344" s="393" t="s">
        <v>1365</v>
      </c>
      <c r="G344" s="202" t="s">
        <v>1774</v>
      </c>
      <c r="H344" s="191">
        <v>111</v>
      </c>
      <c r="I344" s="192">
        <v>0</v>
      </c>
      <c r="J344" s="193">
        <v>1103</v>
      </c>
      <c r="K344" s="194">
        <v>1003</v>
      </c>
      <c r="L344" s="193">
        <v>5</v>
      </c>
      <c r="M344" s="193">
        <v>21</v>
      </c>
      <c r="N344" s="395">
        <v>1</v>
      </c>
      <c r="O344" s="196">
        <v>0</v>
      </c>
      <c r="P344" s="394">
        <v>43000</v>
      </c>
      <c r="Q344" s="197">
        <v>5</v>
      </c>
      <c r="R344" s="188">
        <v>0</v>
      </c>
      <c r="S344" s="191">
        <v>20170401</v>
      </c>
      <c r="T344" s="191">
        <v>20170630</v>
      </c>
      <c r="U344" s="396">
        <v>0</v>
      </c>
      <c r="V344" s="199">
        <v>20417.89</v>
      </c>
    </row>
    <row r="345" spans="2:22" x14ac:dyDescent="0.25">
      <c r="B345" s="186" t="s">
        <v>348</v>
      </c>
      <c r="C345" s="391" t="s">
        <v>355</v>
      </c>
      <c r="D345" s="392">
        <v>100</v>
      </c>
      <c r="E345" s="393" t="s">
        <v>1366</v>
      </c>
      <c r="F345" s="393" t="s">
        <v>1367</v>
      </c>
      <c r="G345" s="202" t="s">
        <v>1775</v>
      </c>
      <c r="H345" s="191">
        <v>111</v>
      </c>
      <c r="I345" s="192">
        <v>18</v>
      </c>
      <c r="J345" s="193">
        <v>1103</v>
      </c>
      <c r="K345" s="194">
        <v>1003</v>
      </c>
      <c r="L345" s="193">
        <v>5</v>
      </c>
      <c r="M345" s="193">
        <v>21</v>
      </c>
      <c r="N345" s="395">
        <v>1</v>
      </c>
      <c r="O345" s="196">
        <v>18</v>
      </c>
      <c r="P345" s="394">
        <v>43000</v>
      </c>
      <c r="Q345" s="197">
        <v>5</v>
      </c>
      <c r="R345" s="188">
        <v>0</v>
      </c>
      <c r="S345" s="191">
        <v>20170401</v>
      </c>
      <c r="T345" s="191">
        <v>20170630</v>
      </c>
      <c r="U345" s="396">
        <v>0</v>
      </c>
      <c r="V345" s="199">
        <v>21272.609999999997</v>
      </c>
    </row>
    <row r="346" spans="2:22" x14ac:dyDescent="0.25">
      <c r="B346" s="186" t="s">
        <v>348</v>
      </c>
      <c r="C346" s="391" t="s">
        <v>686</v>
      </c>
      <c r="D346" s="392">
        <v>100</v>
      </c>
      <c r="E346" s="393" t="s">
        <v>1368</v>
      </c>
      <c r="F346" s="393" t="s">
        <v>1369</v>
      </c>
      <c r="G346" s="202" t="s">
        <v>1776</v>
      </c>
      <c r="H346" s="191">
        <v>111</v>
      </c>
      <c r="I346" s="192">
        <v>0</v>
      </c>
      <c r="J346" s="193">
        <v>1103</v>
      </c>
      <c r="K346" s="194">
        <v>1003</v>
      </c>
      <c r="L346" s="193">
        <v>5</v>
      </c>
      <c r="M346" s="193">
        <v>21</v>
      </c>
      <c r="N346" s="395">
        <v>1</v>
      </c>
      <c r="O346" s="196">
        <v>0</v>
      </c>
      <c r="P346" s="394">
        <v>94000</v>
      </c>
      <c r="Q346" s="197">
        <v>5</v>
      </c>
      <c r="R346" s="188">
        <v>0</v>
      </c>
      <c r="S346" s="191">
        <v>20170401</v>
      </c>
      <c r="T346" s="191">
        <v>20170630</v>
      </c>
      <c r="U346" s="396">
        <v>0</v>
      </c>
      <c r="V346" s="199">
        <v>9863.17</v>
      </c>
    </row>
    <row r="347" spans="2:22" x14ac:dyDescent="0.25">
      <c r="B347" s="186" t="s">
        <v>348</v>
      </c>
      <c r="C347" s="391" t="s">
        <v>355</v>
      </c>
      <c r="D347" s="392">
        <v>100</v>
      </c>
      <c r="E347" s="393" t="s">
        <v>1370</v>
      </c>
      <c r="F347" s="393" t="s">
        <v>1371</v>
      </c>
      <c r="G347" s="202" t="s">
        <v>1777</v>
      </c>
      <c r="H347" s="191">
        <v>111</v>
      </c>
      <c r="I347" s="192">
        <v>0</v>
      </c>
      <c r="J347" s="193">
        <v>1103</v>
      </c>
      <c r="K347" s="194">
        <v>1003</v>
      </c>
      <c r="L347" s="193">
        <v>5</v>
      </c>
      <c r="M347" s="193">
        <v>21</v>
      </c>
      <c r="N347" s="395">
        <v>1</v>
      </c>
      <c r="O347" s="196">
        <v>0</v>
      </c>
      <c r="P347" s="394">
        <v>43000</v>
      </c>
      <c r="Q347" s="197">
        <v>5</v>
      </c>
      <c r="R347" s="188">
        <v>0</v>
      </c>
      <c r="S347" s="191">
        <v>20170401</v>
      </c>
      <c r="T347" s="191">
        <v>20170630</v>
      </c>
      <c r="U347" s="396">
        <v>0</v>
      </c>
      <c r="V347" s="199">
        <v>13508.769999999999</v>
      </c>
    </row>
    <row r="348" spans="2:22" x14ac:dyDescent="0.25">
      <c r="B348" s="186" t="s">
        <v>348</v>
      </c>
      <c r="C348" s="391" t="s">
        <v>690</v>
      </c>
      <c r="D348" s="392">
        <v>100</v>
      </c>
      <c r="E348" s="393" t="s">
        <v>1372</v>
      </c>
      <c r="F348" s="393" t="s">
        <v>1373</v>
      </c>
      <c r="G348" s="202" t="s">
        <v>1778</v>
      </c>
      <c r="H348" s="191">
        <v>111</v>
      </c>
      <c r="I348" s="192">
        <v>12</v>
      </c>
      <c r="J348" s="193">
        <v>1103</v>
      </c>
      <c r="K348" s="194">
        <v>1003</v>
      </c>
      <c r="L348" s="193">
        <v>5</v>
      </c>
      <c r="M348" s="193">
        <v>21</v>
      </c>
      <c r="N348" s="395">
        <v>1</v>
      </c>
      <c r="O348" s="196">
        <v>12</v>
      </c>
      <c r="P348" s="394">
        <v>176000</v>
      </c>
      <c r="Q348" s="197">
        <v>5</v>
      </c>
      <c r="R348" s="188">
        <v>0</v>
      </c>
      <c r="S348" s="191">
        <v>20170401</v>
      </c>
      <c r="T348" s="191">
        <v>20170630</v>
      </c>
      <c r="U348" s="396">
        <v>0</v>
      </c>
      <c r="V348" s="199">
        <v>5559.91</v>
      </c>
    </row>
    <row r="349" spans="2:22" x14ac:dyDescent="0.25">
      <c r="B349" s="186" t="s">
        <v>348</v>
      </c>
      <c r="C349" s="391" t="s">
        <v>690</v>
      </c>
      <c r="D349" s="392">
        <v>100</v>
      </c>
      <c r="E349" s="393" t="s">
        <v>1374</v>
      </c>
      <c r="F349" s="393" t="s">
        <v>1375</v>
      </c>
      <c r="G349" s="202" t="s">
        <v>1779</v>
      </c>
      <c r="H349" s="191">
        <v>111</v>
      </c>
      <c r="I349" s="192">
        <v>20</v>
      </c>
      <c r="J349" s="193">
        <v>1103</v>
      </c>
      <c r="K349" s="194">
        <v>1003</v>
      </c>
      <c r="L349" s="193">
        <v>5</v>
      </c>
      <c r="M349" s="193">
        <v>21</v>
      </c>
      <c r="N349" s="395">
        <v>1</v>
      </c>
      <c r="O349" s="196">
        <v>20</v>
      </c>
      <c r="P349" s="394">
        <v>176000</v>
      </c>
      <c r="Q349" s="197">
        <v>5</v>
      </c>
      <c r="R349" s="188">
        <v>0</v>
      </c>
      <c r="S349" s="191">
        <v>20170401</v>
      </c>
      <c r="T349" s="191">
        <v>20170630</v>
      </c>
      <c r="U349" s="396">
        <v>0</v>
      </c>
      <c r="V349" s="199">
        <v>20766.5</v>
      </c>
    </row>
    <row r="350" spans="2:22" x14ac:dyDescent="0.25">
      <c r="B350" s="186" t="s">
        <v>348</v>
      </c>
      <c r="C350" s="391" t="s">
        <v>690</v>
      </c>
      <c r="D350" s="392">
        <v>100</v>
      </c>
      <c r="E350" s="393" t="s">
        <v>1376</v>
      </c>
      <c r="F350" s="393" t="s">
        <v>1377</v>
      </c>
      <c r="G350" s="202" t="s">
        <v>1780</v>
      </c>
      <c r="H350" s="191">
        <v>111</v>
      </c>
      <c r="I350" s="192">
        <v>3.3333333333333335</v>
      </c>
      <c r="J350" s="193">
        <v>1103</v>
      </c>
      <c r="K350" s="194">
        <v>1003</v>
      </c>
      <c r="L350" s="193">
        <v>5</v>
      </c>
      <c r="M350" s="193">
        <v>21</v>
      </c>
      <c r="N350" s="395">
        <v>1</v>
      </c>
      <c r="O350" s="196">
        <v>3.3333333333333335</v>
      </c>
      <c r="P350" s="394">
        <v>176000</v>
      </c>
      <c r="Q350" s="197">
        <v>5</v>
      </c>
      <c r="R350" s="188">
        <v>0</v>
      </c>
      <c r="S350" s="191">
        <v>20170401</v>
      </c>
      <c r="T350" s="191">
        <v>20170630</v>
      </c>
      <c r="U350" s="396">
        <v>0</v>
      </c>
      <c r="V350" s="199">
        <v>21094.12</v>
      </c>
    </row>
    <row r="351" spans="2:22" x14ac:dyDescent="0.25">
      <c r="B351" s="186" t="s">
        <v>348</v>
      </c>
      <c r="C351" s="391" t="s">
        <v>686</v>
      </c>
      <c r="D351" s="392">
        <v>100</v>
      </c>
      <c r="E351" s="393" t="s">
        <v>1378</v>
      </c>
      <c r="F351" s="393" t="s">
        <v>1379</v>
      </c>
      <c r="G351" s="202" t="s">
        <v>1781</v>
      </c>
      <c r="H351" s="191">
        <v>111</v>
      </c>
      <c r="I351" s="192">
        <v>20</v>
      </c>
      <c r="J351" s="193">
        <v>1103</v>
      </c>
      <c r="K351" s="194">
        <v>1003</v>
      </c>
      <c r="L351" s="193">
        <v>5</v>
      </c>
      <c r="M351" s="193">
        <v>21</v>
      </c>
      <c r="N351" s="395">
        <v>1</v>
      </c>
      <c r="O351" s="196">
        <v>20</v>
      </c>
      <c r="P351" s="394">
        <v>94000</v>
      </c>
      <c r="Q351" s="197">
        <v>5</v>
      </c>
      <c r="R351" s="188">
        <v>0</v>
      </c>
      <c r="S351" s="191">
        <v>20170401</v>
      </c>
      <c r="T351" s="191">
        <v>20170630</v>
      </c>
      <c r="U351" s="396">
        <v>0</v>
      </c>
      <c r="V351" s="199">
        <v>28396.199999999997</v>
      </c>
    </row>
    <row r="352" spans="2:22" x14ac:dyDescent="0.25">
      <c r="B352" s="186" t="s">
        <v>348</v>
      </c>
      <c r="C352" s="391" t="s">
        <v>355</v>
      </c>
      <c r="D352" s="392">
        <v>100</v>
      </c>
      <c r="E352" s="393" t="s">
        <v>1380</v>
      </c>
      <c r="F352" s="393" t="s">
        <v>1381</v>
      </c>
      <c r="G352" s="202" t="s">
        <v>1782</v>
      </c>
      <c r="H352" s="191">
        <v>111</v>
      </c>
      <c r="I352" s="192">
        <v>19</v>
      </c>
      <c r="J352" s="193">
        <v>1103</v>
      </c>
      <c r="K352" s="194">
        <v>1003</v>
      </c>
      <c r="L352" s="193">
        <v>5</v>
      </c>
      <c r="M352" s="193">
        <v>21</v>
      </c>
      <c r="N352" s="395">
        <v>1</v>
      </c>
      <c r="O352" s="196">
        <v>19</v>
      </c>
      <c r="P352" s="394">
        <v>43000</v>
      </c>
      <c r="Q352" s="197">
        <v>5</v>
      </c>
      <c r="R352" s="188">
        <v>0</v>
      </c>
      <c r="S352" s="191">
        <v>20170401</v>
      </c>
      <c r="T352" s="191">
        <v>20170630</v>
      </c>
      <c r="U352" s="396">
        <v>0</v>
      </c>
      <c r="V352" s="199">
        <v>12760.800000000001</v>
      </c>
    </row>
    <row r="353" spans="2:22" x14ac:dyDescent="0.25">
      <c r="B353" s="186" t="s">
        <v>348</v>
      </c>
      <c r="C353" s="391" t="s">
        <v>689</v>
      </c>
      <c r="D353" s="392">
        <v>100</v>
      </c>
      <c r="E353" s="393" t="s">
        <v>1382</v>
      </c>
      <c r="F353" s="393" t="s">
        <v>1383</v>
      </c>
      <c r="G353" s="202" t="s">
        <v>1783</v>
      </c>
      <c r="H353" s="191">
        <v>111</v>
      </c>
      <c r="I353" s="192">
        <v>9</v>
      </c>
      <c r="J353" s="193">
        <v>1103</v>
      </c>
      <c r="K353" s="194">
        <v>1003</v>
      </c>
      <c r="L353" s="193">
        <v>5</v>
      </c>
      <c r="M353" s="193">
        <v>21</v>
      </c>
      <c r="N353" s="395">
        <v>1</v>
      </c>
      <c r="O353" s="196">
        <v>9</v>
      </c>
      <c r="P353" s="394">
        <v>205000</v>
      </c>
      <c r="Q353" s="197">
        <v>5</v>
      </c>
      <c r="R353" s="188">
        <v>0</v>
      </c>
      <c r="S353" s="191">
        <v>20170401</v>
      </c>
      <c r="T353" s="191">
        <v>20170630</v>
      </c>
      <c r="U353" s="396">
        <v>0</v>
      </c>
      <c r="V353" s="199">
        <v>25673.9</v>
      </c>
    </row>
    <row r="354" spans="2:22" x14ac:dyDescent="0.25">
      <c r="B354" s="186" t="s">
        <v>348</v>
      </c>
      <c r="C354" s="391" t="s">
        <v>355</v>
      </c>
      <c r="D354" s="392">
        <v>100</v>
      </c>
      <c r="E354" s="393" t="s">
        <v>1384</v>
      </c>
      <c r="F354" s="393" t="s">
        <v>1385</v>
      </c>
      <c r="G354" s="202" t="s">
        <v>1784</v>
      </c>
      <c r="H354" s="191">
        <v>111</v>
      </c>
      <c r="I354" s="192">
        <v>18</v>
      </c>
      <c r="J354" s="193">
        <v>1103</v>
      </c>
      <c r="K354" s="194">
        <v>1003</v>
      </c>
      <c r="L354" s="193">
        <v>5</v>
      </c>
      <c r="M354" s="193">
        <v>21</v>
      </c>
      <c r="N354" s="395">
        <v>1</v>
      </c>
      <c r="O354" s="196">
        <v>18</v>
      </c>
      <c r="P354" s="394">
        <v>43000</v>
      </c>
      <c r="Q354" s="197">
        <v>5</v>
      </c>
      <c r="R354" s="188">
        <v>0</v>
      </c>
      <c r="S354" s="191">
        <v>20170401</v>
      </c>
      <c r="T354" s="191">
        <v>20170630</v>
      </c>
      <c r="U354" s="396">
        <v>0</v>
      </c>
      <c r="V354" s="199">
        <v>13095.21</v>
      </c>
    </row>
    <row r="355" spans="2:22" x14ac:dyDescent="0.25">
      <c r="B355" s="186" t="s">
        <v>348</v>
      </c>
      <c r="C355" s="391" t="s">
        <v>355</v>
      </c>
      <c r="D355" s="392">
        <v>100</v>
      </c>
      <c r="E355" s="393" t="s">
        <v>1386</v>
      </c>
      <c r="F355" s="393" t="s">
        <v>1387</v>
      </c>
      <c r="G355" s="202" t="s">
        <v>1785</v>
      </c>
      <c r="H355" s="191">
        <v>111</v>
      </c>
      <c r="I355" s="192">
        <v>0</v>
      </c>
      <c r="J355" s="193">
        <v>1103</v>
      </c>
      <c r="K355" s="194">
        <v>1003</v>
      </c>
      <c r="L355" s="193">
        <v>5</v>
      </c>
      <c r="M355" s="193">
        <v>21</v>
      </c>
      <c r="N355" s="395">
        <v>1</v>
      </c>
      <c r="O355" s="196">
        <v>0</v>
      </c>
      <c r="P355" s="394">
        <v>43000</v>
      </c>
      <c r="Q355" s="197">
        <v>5</v>
      </c>
      <c r="R355" s="188">
        <v>0</v>
      </c>
      <c r="S355" s="191">
        <v>20170401</v>
      </c>
      <c r="T355" s="191">
        <v>20170630</v>
      </c>
      <c r="U355" s="396">
        <v>0</v>
      </c>
      <c r="V355" s="199">
        <v>20150.61</v>
      </c>
    </row>
    <row r="356" spans="2:22" x14ac:dyDescent="0.25">
      <c r="B356" s="186" t="s">
        <v>348</v>
      </c>
      <c r="C356" s="391" t="s">
        <v>689</v>
      </c>
      <c r="D356" s="392">
        <v>100</v>
      </c>
      <c r="E356" s="393" t="s">
        <v>1388</v>
      </c>
      <c r="F356" s="393" t="s">
        <v>1389</v>
      </c>
      <c r="G356" s="202" t="s">
        <v>1786</v>
      </c>
      <c r="H356" s="191">
        <v>111</v>
      </c>
      <c r="I356" s="192">
        <v>15</v>
      </c>
      <c r="J356" s="193">
        <v>1103</v>
      </c>
      <c r="K356" s="194">
        <v>1003</v>
      </c>
      <c r="L356" s="193">
        <v>5</v>
      </c>
      <c r="M356" s="193">
        <v>21</v>
      </c>
      <c r="N356" s="395">
        <v>1</v>
      </c>
      <c r="O356" s="196">
        <v>15</v>
      </c>
      <c r="P356" s="394">
        <v>205000</v>
      </c>
      <c r="Q356" s="197">
        <v>5</v>
      </c>
      <c r="R356" s="188">
        <v>0</v>
      </c>
      <c r="S356" s="191">
        <v>20170401</v>
      </c>
      <c r="T356" s="191">
        <v>20170630</v>
      </c>
      <c r="U356" s="396">
        <v>0</v>
      </c>
      <c r="V356" s="199">
        <v>13337.99</v>
      </c>
    </row>
    <row r="357" spans="2:22" x14ac:dyDescent="0.25">
      <c r="B357" s="186" t="s">
        <v>348</v>
      </c>
      <c r="C357" s="391" t="s">
        <v>689</v>
      </c>
      <c r="D357" s="392">
        <v>100</v>
      </c>
      <c r="E357" s="393" t="s">
        <v>1390</v>
      </c>
      <c r="F357" s="393" t="s">
        <v>1391</v>
      </c>
      <c r="G357" s="202" t="s">
        <v>1787</v>
      </c>
      <c r="H357" s="191">
        <v>111</v>
      </c>
      <c r="I357" s="192">
        <v>20</v>
      </c>
      <c r="J357" s="193">
        <v>1103</v>
      </c>
      <c r="K357" s="194">
        <v>1003</v>
      </c>
      <c r="L357" s="193">
        <v>5</v>
      </c>
      <c r="M357" s="193">
        <v>21</v>
      </c>
      <c r="N357" s="395">
        <v>1</v>
      </c>
      <c r="O357" s="196">
        <v>20</v>
      </c>
      <c r="P357" s="394">
        <v>205000</v>
      </c>
      <c r="Q357" s="197">
        <v>5</v>
      </c>
      <c r="R357" s="188">
        <v>0</v>
      </c>
      <c r="S357" s="191">
        <v>20170401</v>
      </c>
      <c r="T357" s="191">
        <v>20170630</v>
      </c>
      <c r="U357" s="396">
        <v>0</v>
      </c>
      <c r="V357" s="199">
        <v>18444.87</v>
      </c>
    </row>
    <row r="358" spans="2:22" x14ac:dyDescent="0.25">
      <c r="B358" s="186" t="s">
        <v>348</v>
      </c>
      <c r="C358" s="391" t="s">
        <v>688</v>
      </c>
      <c r="D358" s="392">
        <v>100</v>
      </c>
      <c r="E358" s="393" t="s">
        <v>1392</v>
      </c>
      <c r="F358" s="393" t="s">
        <v>1393</v>
      </c>
      <c r="G358" s="202" t="s">
        <v>1788</v>
      </c>
      <c r="H358" s="191">
        <v>111</v>
      </c>
      <c r="I358" s="192">
        <v>19</v>
      </c>
      <c r="J358" s="193">
        <v>1103</v>
      </c>
      <c r="K358" s="194">
        <v>1003</v>
      </c>
      <c r="L358" s="193">
        <v>5</v>
      </c>
      <c r="M358" s="193">
        <v>21</v>
      </c>
      <c r="N358" s="395">
        <v>1</v>
      </c>
      <c r="O358" s="196">
        <v>19</v>
      </c>
      <c r="P358" s="394">
        <v>44000</v>
      </c>
      <c r="Q358" s="197">
        <v>5</v>
      </c>
      <c r="R358" s="188">
        <v>0</v>
      </c>
      <c r="S358" s="191">
        <v>20170401</v>
      </c>
      <c r="T358" s="191">
        <v>20170630</v>
      </c>
      <c r="U358" s="396">
        <v>0</v>
      </c>
      <c r="V358" s="199">
        <v>22670.660000000003</v>
      </c>
    </row>
    <row r="359" spans="2:22" x14ac:dyDescent="0.25">
      <c r="B359" s="186" t="s">
        <v>348</v>
      </c>
      <c r="C359" s="391" t="s">
        <v>689</v>
      </c>
      <c r="D359" s="392">
        <v>100</v>
      </c>
      <c r="E359" s="393" t="s">
        <v>1394</v>
      </c>
      <c r="F359" s="393" t="s">
        <v>1395</v>
      </c>
      <c r="G359" s="202" t="s">
        <v>1789</v>
      </c>
      <c r="H359" s="191">
        <v>111</v>
      </c>
      <c r="I359" s="192">
        <v>12</v>
      </c>
      <c r="J359" s="193">
        <v>1103</v>
      </c>
      <c r="K359" s="194">
        <v>1003</v>
      </c>
      <c r="L359" s="193">
        <v>5</v>
      </c>
      <c r="M359" s="193">
        <v>21</v>
      </c>
      <c r="N359" s="395">
        <v>1</v>
      </c>
      <c r="O359" s="196">
        <v>12</v>
      </c>
      <c r="P359" s="394">
        <v>205000</v>
      </c>
      <c r="Q359" s="197">
        <v>5</v>
      </c>
      <c r="R359" s="188">
        <v>0</v>
      </c>
      <c r="S359" s="191">
        <v>20170401</v>
      </c>
      <c r="T359" s="191">
        <v>20170630</v>
      </c>
      <c r="U359" s="396">
        <v>0</v>
      </c>
      <c r="V359" s="199">
        <v>25575.72</v>
      </c>
    </row>
    <row r="360" spans="2:22" x14ac:dyDescent="0.25">
      <c r="B360" s="186" t="s">
        <v>348</v>
      </c>
      <c r="C360" s="391" t="s">
        <v>688</v>
      </c>
      <c r="D360" s="392">
        <v>100</v>
      </c>
      <c r="E360" s="393" t="s">
        <v>1396</v>
      </c>
      <c r="F360" s="393" t="s">
        <v>1397</v>
      </c>
      <c r="G360" s="202" t="s">
        <v>1790</v>
      </c>
      <c r="H360" s="191">
        <v>111</v>
      </c>
      <c r="I360" s="192">
        <v>8</v>
      </c>
      <c r="J360" s="193">
        <v>1103</v>
      </c>
      <c r="K360" s="194">
        <v>1003</v>
      </c>
      <c r="L360" s="193">
        <v>5</v>
      </c>
      <c r="M360" s="193">
        <v>21</v>
      </c>
      <c r="N360" s="395">
        <v>1</v>
      </c>
      <c r="O360" s="196">
        <v>8</v>
      </c>
      <c r="P360" s="394">
        <v>44000</v>
      </c>
      <c r="Q360" s="197">
        <v>5</v>
      </c>
      <c r="R360" s="188">
        <v>0</v>
      </c>
      <c r="S360" s="191">
        <v>20170401</v>
      </c>
      <c r="T360" s="191">
        <v>20170630</v>
      </c>
      <c r="U360" s="396">
        <v>0</v>
      </c>
      <c r="V360" s="199">
        <v>21086.63</v>
      </c>
    </row>
    <row r="361" spans="2:22" x14ac:dyDescent="0.25">
      <c r="B361" s="186" t="s">
        <v>348</v>
      </c>
      <c r="C361" s="391" t="s">
        <v>688</v>
      </c>
      <c r="D361" s="392">
        <v>100</v>
      </c>
      <c r="E361" s="393" t="s">
        <v>1398</v>
      </c>
      <c r="F361" s="393" t="s">
        <v>1399</v>
      </c>
      <c r="G361" s="202" t="s">
        <v>1791</v>
      </c>
      <c r="H361" s="191">
        <v>111</v>
      </c>
      <c r="I361" s="192">
        <v>8</v>
      </c>
      <c r="J361" s="193">
        <v>1103</v>
      </c>
      <c r="K361" s="194">
        <v>1003</v>
      </c>
      <c r="L361" s="193">
        <v>5</v>
      </c>
      <c r="M361" s="193">
        <v>21</v>
      </c>
      <c r="N361" s="395">
        <v>1</v>
      </c>
      <c r="O361" s="196">
        <v>8</v>
      </c>
      <c r="P361" s="394">
        <v>44000</v>
      </c>
      <c r="Q361" s="197">
        <v>5</v>
      </c>
      <c r="R361" s="188">
        <v>0</v>
      </c>
      <c r="S361" s="191">
        <v>20170401</v>
      </c>
      <c r="T361" s="191">
        <v>20170630</v>
      </c>
      <c r="U361" s="396">
        <v>0</v>
      </c>
      <c r="V361" s="199">
        <v>15239</v>
      </c>
    </row>
    <row r="362" spans="2:22" x14ac:dyDescent="0.25">
      <c r="B362" s="186" t="s">
        <v>348</v>
      </c>
      <c r="C362" s="391" t="s">
        <v>690</v>
      </c>
      <c r="D362" s="392">
        <v>100</v>
      </c>
      <c r="E362" s="393" t="s">
        <v>1400</v>
      </c>
      <c r="F362" s="393" t="s">
        <v>1401</v>
      </c>
      <c r="G362" s="202" t="s">
        <v>1792</v>
      </c>
      <c r="H362" s="191">
        <v>111</v>
      </c>
      <c r="I362" s="192">
        <v>20</v>
      </c>
      <c r="J362" s="193">
        <v>1103</v>
      </c>
      <c r="K362" s="194">
        <v>1003</v>
      </c>
      <c r="L362" s="193">
        <v>5</v>
      </c>
      <c r="M362" s="193">
        <v>21</v>
      </c>
      <c r="N362" s="395">
        <v>1</v>
      </c>
      <c r="O362" s="196">
        <v>20</v>
      </c>
      <c r="P362" s="394">
        <v>176000</v>
      </c>
      <c r="Q362" s="197">
        <v>5</v>
      </c>
      <c r="R362" s="188">
        <v>0</v>
      </c>
      <c r="S362" s="191">
        <v>20170401</v>
      </c>
      <c r="T362" s="191">
        <v>20170630</v>
      </c>
      <c r="U362" s="396">
        <v>0</v>
      </c>
      <c r="V362" s="199">
        <v>20752.23</v>
      </c>
    </row>
    <row r="363" spans="2:22" x14ac:dyDescent="0.25">
      <c r="B363" s="186" t="s">
        <v>348</v>
      </c>
      <c r="C363" s="391" t="s">
        <v>686</v>
      </c>
      <c r="D363" s="392">
        <v>100</v>
      </c>
      <c r="E363" s="393" t="s">
        <v>1402</v>
      </c>
      <c r="F363" s="393" t="s">
        <v>1403</v>
      </c>
      <c r="G363" s="202" t="s">
        <v>1793</v>
      </c>
      <c r="H363" s="191">
        <v>111</v>
      </c>
      <c r="I363" s="192">
        <v>20</v>
      </c>
      <c r="J363" s="193">
        <v>1103</v>
      </c>
      <c r="K363" s="194">
        <v>1003</v>
      </c>
      <c r="L363" s="193">
        <v>5</v>
      </c>
      <c r="M363" s="193">
        <v>21</v>
      </c>
      <c r="N363" s="395">
        <v>1</v>
      </c>
      <c r="O363" s="196">
        <v>20</v>
      </c>
      <c r="P363" s="394">
        <v>94000</v>
      </c>
      <c r="Q363" s="197">
        <v>5</v>
      </c>
      <c r="R363" s="188">
        <v>0</v>
      </c>
      <c r="S363" s="191">
        <v>20170401</v>
      </c>
      <c r="T363" s="191">
        <v>20170630</v>
      </c>
      <c r="U363" s="396">
        <v>0</v>
      </c>
      <c r="V363" s="199">
        <v>5411.25</v>
      </c>
    </row>
    <row r="364" spans="2:22" x14ac:dyDescent="0.25">
      <c r="B364" s="186" t="s">
        <v>348</v>
      </c>
      <c r="C364" s="391" t="s">
        <v>689</v>
      </c>
      <c r="D364" s="392">
        <v>100</v>
      </c>
      <c r="E364" s="393" t="s">
        <v>1404</v>
      </c>
      <c r="F364" s="393" t="s">
        <v>1405</v>
      </c>
      <c r="G364" s="202" t="s">
        <v>1794</v>
      </c>
      <c r="H364" s="191">
        <v>111</v>
      </c>
      <c r="I364" s="192">
        <v>14</v>
      </c>
      <c r="J364" s="193">
        <v>1103</v>
      </c>
      <c r="K364" s="194">
        <v>1003</v>
      </c>
      <c r="L364" s="193">
        <v>5</v>
      </c>
      <c r="M364" s="193">
        <v>21</v>
      </c>
      <c r="N364" s="395">
        <v>1</v>
      </c>
      <c r="O364" s="196">
        <v>14</v>
      </c>
      <c r="P364" s="394">
        <v>205000</v>
      </c>
      <c r="Q364" s="197">
        <v>5</v>
      </c>
      <c r="R364" s="188">
        <v>0</v>
      </c>
      <c r="S364" s="191">
        <v>20170401</v>
      </c>
      <c r="T364" s="191">
        <v>20170630</v>
      </c>
      <c r="U364" s="396">
        <v>0</v>
      </c>
      <c r="V364" s="199">
        <v>10252.82</v>
      </c>
    </row>
    <row r="365" spans="2:22" x14ac:dyDescent="0.25">
      <c r="B365" s="186" t="s">
        <v>348</v>
      </c>
      <c r="C365" s="391" t="s">
        <v>690</v>
      </c>
      <c r="D365" s="392">
        <v>100</v>
      </c>
      <c r="E365" s="393" t="s">
        <v>1406</v>
      </c>
      <c r="F365" s="393" t="s">
        <v>1407</v>
      </c>
      <c r="G365" s="202" t="s">
        <v>1795</v>
      </c>
      <c r="H365" s="191">
        <v>111</v>
      </c>
      <c r="I365" s="192">
        <v>20</v>
      </c>
      <c r="J365" s="193">
        <v>1103</v>
      </c>
      <c r="K365" s="194">
        <v>1003</v>
      </c>
      <c r="L365" s="193">
        <v>5</v>
      </c>
      <c r="M365" s="193">
        <v>21</v>
      </c>
      <c r="N365" s="395">
        <v>1</v>
      </c>
      <c r="O365" s="196">
        <v>20</v>
      </c>
      <c r="P365" s="394">
        <v>176000</v>
      </c>
      <c r="Q365" s="197">
        <v>5</v>
      </c>
      <c r="R365" s="188">
        <v>0</v>
      </c>
      <c r="S365" s="191">
        <v>20170401</v>
      </c>
      <c r="T365" s="191">
        <v>20170630</v>
      </c>
      <c r="U365" s="396">
        <v>0</v>
      </c>
      <c r="V365" s="199">
        <v>13714.17</v>
      </c>
    </row>
    <row r="366" spans="2:22" x14ac:dyDescent="0.25">
      <c r="B366" s="186" t="s">
        <v>348</v>
      </c>
      <c r="C366" s="391" t="s">
        <v>355</v>
      </c>
      <c r="D366" s="392">
        <v>100</v>
      </c>
      <c r="E366" s="393" t="s">
        <v>1408</v>
      </c>
      <c r="F366" s="393" t="s">
        <v>1409</v>
      </c>
      <c r="G366" s="202" t="s">
        <v>1796</v>
      </c>
      <c r="H366" s="191">
        <v>111</v>
      </c>
      <c r="I366" s="192">
        <v>19</v>
      </c>
      <c r="J366" s="193">
        <v>1103</v>
      </c>
      <c r="K366" s="194">
        <v>1003</v>
      </c>
      <c r="L366" s="193">
        <v>5</v>
      </c>
      <c r="M366" s="193">
        <v>21</v>
      </c>
      <c r="N366" s="395">
        <v>1</v>
      </c>
      <c r="O366" s="196">
        <v>19</v>
      </c>
      <c r="P366" s="394">
        <v>43000</v>
      </c>
      <c r="Q366" s="197">
        <v>5</v>
      </c>
      <c r="R366" s="188">
        <v>0</v>
      </c>
      <c r="S366" s="191">
        <v>20170401</v>
      </c>
      <c r="T366" s="191">
        <v>20170630</v>
      </c>
      <c r="U366" s="396">
        <v>0</v>
      </c>
      <c r="V366" s="199">
        <v>25398.400000000001</v>
      </c>
    </row>
    <row r="367" spans="2:22" x14ac:dyDescent="0.25">
      <c r="B367" s="186" t="s">
        <v>348</v>
      </c>
      <c r="C367" s="391" t="s">
        <v>689</v>
      </c>
      <c r="D367" s="392">
        <v>100</v>
      </c>
      <c r="E367" s="393" t="s">
        <v>1410</v>
      </c>
      <c r="F367" s="393" t="s">
        <v>1411</v>
      </c>
      <c r="G367" s="202" t="s">
        <v>1797</v>
      </c>
      <c r="H367" s="191">
        <v>111</v>
      </c>
      <c r="I367" s="192">
        <v>15</v>
      </c>
      <c r="J367" s="193">
        <v>1103</v>
      </c>
      <c r="K367" s="194">
        <v>1003</v>
      </c>
      <c r="L367" s="193">
        <v>5</v>
      </c>
      <c r="M367" s="193">
        <v>21</v>
      </c>
      <c r="N367" s="395">
        <v>1</v>
      </c>
      <c r="O367" s="196">
        <v>15</v>
      </c>
      <c r="P367" s="394">
        <v>205000</v>
      </c>
      <c r="Q367" s="197">
        <v>5</v>
      </c>
      <c r="R367" s="188">
        <v>0</v>
      </c>
      <c r="S367" s="191">
        <v>20170401</v>
      </c>
      <c r="T367" s="191">
        <v>20170630</v>
      </c>
      <c r="U367" s="396">
        <v>0</v>
      </c>
      <c r="V367" s="199">
        <v>14201</v>
      </c>
    </row>
    <row r="368" spans="2:22" x14ac:dyDescent="0.25">
      <c r="B368" s="186" t="s">
        <v>348</v>
      </c>
      <c r="C368" s="391" t="s">
        <v>690</v>
      </c>
      <c r="D368" s="392">
        <v>100</v>
      </c>
      <c r="E368" s="393" t="s">
        <v>1412</v>
      </c>
      <c r="F368" s="393" t="s">
        <v>1413</v>
      </c>
      <c r="G368" s="202" t="s">
        <v>1798</v>
      </c>
      <c r="H368" s="191">
        <v>111</v>
      </c>
      <c r="I368" s="192">
        <v>20</v>
      </c>
      <c r="J368" s="193">
        <v>1103</v>
      </c>
      <c r="K368" s="194">
        <v>1003</v>
      </c>
      <c r="L368" s="193">
        <v>5</v>
      </c>
      <c r="M368" s="193">
        <v>21</v>
      </c>
      <c r="N368" s="395">
        <v>1</v>
      </c>
      <c r="O368" s="196">
        <v>20</v>
      </c>
      <c r="P368" s="394">
        <v>176000</v>
      </c>
      <c r="Q368" s="197">
        <v>5</v>
      </c>
      <c r="R368" s="188">
        <v>0</v>
      </c>
      <c r="S368" s="191">
        <v>20170401</v>
      </c>
      <c r="T368" s="191">
        <v>20170630</v>
      </c>
      <c r="U368" s="396">
        <v>0</v>
      </c>
      <c r="V368" s="199">
        <v>12987.099999999999</v>
      </c>
    </row>
    <row r="369" spans="2:22" x14ac:dyDescent="0.25">
      <c r="B369" s="186" t="s">
        <v>348</v>
      </c>
      <c r="C369" s="391" t="s">
        <v>689</v>
      </c>
      <c r="D369" s="392">
        <v>100</v>
      </c>
      <c r="E369" s="393" t="s">
        <v>1414</v>
      </c>
      <c r="F369" s="393" t="s">
        <v>1415</v>
      </c>
      <c r="G369" s="202" t="s">
        <v>1799</v>
      </c>
      <c r="H369" s="191">
        <v>111</v>
      </c>
      <c r="I369" s="192">
        <v>10</v>
      </c>
      <c r="J369" s="193">
        <v>1103</v>
      </c>
      <c r="K369" s="194">
        <v>1003</v>
      </c>
      <c r="L369" s="193">
        <v>5</v>
      </c>
      <c r="M369" s="193">
        <v>21</v>
      </c>
      <c r="N369" s="395">
        <v>1</v>
      </c>
      <c r="O369" s="196">
        <v>10</v>
      </c>
      <c r="P369" s="394">
        <v>205000</v>
      </c>
      <c r="Q369" s="197">
        <v>5</v>
      </c>
      <c r="R369" s="188">
        <v>0</v>
      </c>
      <c r="S369" s="191">
        <v>20170401</v>
      </c>
      <c r="T369" s="191">
        <v>20170630</v>
      </c>
      <c r="U369" s="396">
        <v>0</v>
      </c>
      <c r="V369" s="199">
        <v>20459.87</v>
      </c>
    </row>
    <row r="370" spans="2:22" x14ac:dyDescent="0.25">
      <c r="B370" s="186" t="s">
        <v>348</v>
      </c>
      <c r="C370" s="391" t="s">
        <v>689</v>
      </c>
      <c r="D370" s="392">
        <v>100</v>
      </c>
      <c r="E370" s="393" t="s">
        <v>1416</v>
      </c>
      <c r="F370" s="393" t="s">
        <v>1417</v>
      </c>
      <c r="G370" s="202" t="s">
        <v>1800</v>
      </c>
      <c r="H370" s="191">
        <v>111</v>
      </c>
      <c r="I370" s="192">
        <v>10</v>
      </c>
      <c r="J370" s="193">
        <v>1103</v>
      </c>
      <c r="K370" s="194">
        <v>1003</v>
      </c>
      <c r="L370" s="193">
        <v>5</v>
      </c>
      <c r="M370" s="193">
        <v>21</v>
      </c>
      <c r="N370" s="395">
        <v>1</v>
      </c>
      <c r="O370" s="196">
        <v>10</v>
      </c>
      <c r="P370" s="394">
        <v>205000</v>
      </c>
      <c r="Q370" s="197">
        <v>5</v>
      </c>
      <c r="R370" s="188">
        <v>0</v>
      </c>
      <c r="S370" s="191">
        <v>20170401</v>
      </c>
      <c r="T370" s="191">
        <v>20170630</v>
      </c>
      <c r="U370" s="396">
        <v>0</v>
      </c>
      <c r="V370" s="199">
        <v>19172.28</v>
      </c>
    </row>
    <row r="371" spans="2:22" x14ac:dyDescent="0.25">
      <c r="B371" s="186" t="s">
        <v>348</v>
      </c>
      <c r="C371" s="391" t="s">
        <v>688</v>
      </c>
      <c r="D371" s="392">
        <v>100</v>
      </c>
      <c r="E371" s="393" t="s">
        <v>1418</v>
      </c>
      <c r="F371" s="393" t="s">
        <v>1419</v>
      </c>
      <c r="G371" s="202" t="s">
        <v>1801</v>
      </c>
      <c r="H371" s="191">
        <v>111</v>
      </c>
      <c r="I371" s="192">
        <v>10</v>
      </c>
      <c r="J371" s="193">
        <v>1103</v>
      </c>
      <c r="K371" s="194">
        <v>1003</v>
      </c>
      <c r="L371" s="193">
        <v>5</v>
      </c>
      <c r="M371" s="193">
        <v>21</v>
      </c>
      <c r="N371" s="395">
        <v>1</v>
      </c>
      <c r="O371" s="196">
        <v>10</v>
      </c>
      <c r="P371" s="394">
        <v>44000</v>
      </c>
      <c r="Q371" s="197">
        <v>5</v>
      </c>
      <c r="R371" s="188">
        <v>0</v>
      </c>
      <c r="S371" s="191">
        <v>20170401</v>
      </c>
      <c r="T371" s="191">
        <v>20170630</v>
      </c>
      <c r="U371" s="396">
        <v>0</v>
      </c>
      <c r="V371" s="199">
        <v>14832.21</v>
      </c>
    </row>
    <row r="372" spans="2:22" x14ac:dyDescent="0.25">
      <c r="B372" s="186" t="s">
        <v>348</v>
      </c>
      <c r="C372" s="391" t="s">
        <v>688</v>
      </c>
      <c r="D372" s="392">
        <v>100</v>
      </c>
      <c r="E372" s="393" t="s">
        <v>1420</v>
      </c>
      <c r="F372" s="393" t="s">
        <v>1421</v>
      </c>
      <c r="G372" s="202" t="s">
        <v>1802</v>
      </c>
      <c r="H372" s="191">
        <v>111</v>
      </c>
      <c r="I372" s="192">
        <v>0</v>
      </c>
      <c r="J372" s="193">
        <v>1103</v>
      </c>
      <c r="K372" s="194">
        <v>1003</v>
      </c>
      <c r="L372" s="193">
        <v>5</v>
      </c>
      <c r="M372" s="193">
        <v>21</v>
      </c>
      <c r="N372" s="395">
        <v>1</v>
      </c>
      <c r="O372" s="196">
        <v>0</v>
      </c>
      <c r="P372" s="394">
        <v>440009</v>
      </c>
      <c r="Q372" s="197">
        <v>5</v>
      </c>
      <c r="R372" s="188">
        <v>0</v>
      </c>
      <c r="S372" s="191">
        <v>20170401</v>
      </c>
      <c r="T372" s="191">
        <v>20170630</v>
      </c>
      <c r="U372" s="396">
        <v>0</v>
      </c>
      <c r="V372" s="199">
        <v>24136.129999999997</v>
      </c>
    </row>
    <row r="373" spans="2:22" x14ac:dyDescent="0.25">
      <c r="B373" s="186" t="s">
        <v>348</v>
      </c>
      <c r="C373" s="391" t="s">
        <v>355</v>
      </c>
      <c r="D373" s="392">
        <v>100</v>
      </c>
      <c r="E373" s="393" t="s">
        <v>1422</v>
      </c>
      <c r="F373" s="393" t="s">
        <v>1423</v>
      </c>
      <c r="G373" s="202" t="s">
        <v>1803</v>
      </c>
      <c r="H373" s="191">
        <v>111</v>
      </c>
      <c r="I373" s="192">
        <v>20</v>
      </c>
      <c r="J373" s="193">
        <v>1103</v>
      </c>
      <c r="K373" s="194">
        <v>1003</v>
      </c>
      <c r="L373" s="193">
        <v>5</v>
      </c>
      <c r="M373" s="193">
        <v>21</v>
      </c>
      <c r="N373" s="395">
        <v>1</v>
      </c>
      <c r="O373" s="196">
        <v>20</v>
      </c>
      <c r="P373" s="394">
        <v>43000</v>
      </c>
      <c r="Q373" s="197">
        <v>5</v>
      </c>
      <c r="R373" s="188">
        <v>0</v>
      </c>
      <c r="S373" s="191">
        <v>20170401</v>
      </c>
      <c r="T373" s="191">
        <v>20170630</v>
      </c>
      <c r="U373" s="396">
        <v>0</v>
      </c>
      <c r="V373" s="199">
        <v>25367.26</v>
      </c>
    </row>
    <row r="374" spans="2:22" x14ac:dyDescent="0.25">
      <c r="B374" s="186" t="s">
        <v>348</v>
      </c>
      <c r="C374" s="391" t="s">
        <v>690</v>
      </c>
      <c r="D374" s="392">
        <v>100</v>
      </c>
      <c r="E374" s="393" t="s">
        <v>1424</v>
      </c>
      <c r="F374" s="393" t="s">
        <v>1425</v>
      </c>
      <c r="G374" s="202" t="s">
        <v>1804</v>
      </c>
      <c r="H374" s="191">
        <v>111</v>
      </c>
      <c r="I374" s="192">
        <v>20</v>
      </c>
      <c r="J374" s="193">
        <v>1103</v>
      </c>
      <c r="K374" s="194">
        <v>1003</v>
      </c>
      <c r="L374" s="193">
        <v>5</v>
      </c>
      <c r="M374" s="193">
        <v>21</v>
      </c>
      <c r="N374" s="395">
        <v>1</v>
      </c>
      <c r="O374" s="196">
        <v>20</v>
      </c>
      <c r="P374" s="394">
        <v>176000</v>
      </c>
      <c r="Q374" s="197">
        <v>5</v>
      </c>
      <c r="R374" s="188">
        <v>0</v>
      </c>
      <c r="S374" s="191">
        <v>20170401</v>
      </c>
      <c r="T374" s="191">
        <v>20170630</v>
      </c>
      <c r="U374" s="396">
        <v>0</v>
      </c>
      <c r="V374" s="199">
        <v>20643.389999999996</v>
      </c>
    </row>
    <row r="375" spans="2:22" x14ac:dyDescent="0.25">
      <c r="B375" s="186" t="s">
        <v>348</v>
      </c>
      <c r="C375" s="391" t="s">
        <v>355</v>
      </c>
      <c r="D375" s="392">
        <v>100</v>
      </c>
      <c r="E375" s="393" t="s">
        <v>1426</v>
      </c>
      <c r="F375" s="393" t="s">
        <v>1427</v>
      </c>
      <c r="G375" s="202" t="s">
        <v>1805</v>
      </c>
      <c r="H375" s="191">
        <v>111</v>
      </c>
      <c r="I375" s="192">
        <v>18</v>
      </c>
      <c r="J375" s="193">
        <v>1103</v>
      </c>
      <c r="K375" s="194">
        <v>1003</v>
      </c>
      <c r="L375" s="193">
        <v>5</v>
      </c>
      <c r="M375" s="193">
        <v>21</v>
      </c>
      <c r="N375" s="395">
        <v>1</v>
      </c>
      <c r="O375" s="196">
        <v>18</v>
      </c>
      <c r="P375" s="394">
        <v>43000</v>
      </c>
      <c r="Q375" s="197">
        <v>5</v>
      </c>
      <c r="R375" s="188">
        <v>0</v>
      </c>
      <c r="S375" s="191">
        <v>20170401</v>
      </c>
      <c r="T375" s="191">
        <v>20170630</v>
      </c>
      <c r="U375" s="396">
        <v>0</v>
      </c>
      <c r="V375" s="199">
        <v>18448.04</v>
      </c>
    </row>
    <row r="376" spans="2:22" x14ac:dyDescent="0.25">
      <c r="B376" s="186" t="s">
        <v>348</v>
      </c>
      <c r="C376" s="391" t="s">
        <v>355</v>
      </c>
      <c r="D376" s="392">
        <v>100</v>
      </c>
      <c r="E376" s="393" t="s">
        <v>1428</v>
      </c>
      <c r="F376" s="393" t="s">
        <v>1429</v>
      </c>
      <c r="G376" s="202" t="s">
        <v>1806</v>
      </c>
      <c r="H376" s="191">
        <v>111</v>
      </c>
      <c r="I376" s="192">
        <v>20</v>
      </c>
      <c r="J376" s="193">
        <v>1103</v>
      </c>
      <c r="K376" s="194">
        <v>1003</v>
      </c>
      <c r="L376" s="193">
        <v>5</v>
      </c>
      <c r="M376" s="193">
        <v>21</v>
      </c>
      <c r="N376" s="395">
        <v>1</v>
      </c>
      <c r="O376" s="196">
        <v>20</v>
      </c>
      <c r="P376" s="394">
        <v>43000</v>
      </c>
      <c r="Q376" s="197">
        <v>5</v>
      </c>
      <c r="R376" s="188">
        <v>0</v>
      </c>
      <c r="S376" s="191">
        <v>20170401</v>
      </c>
      <c r="T376" s="191">
        <v>20170630</v>
      </c>
      <c r="U376" s="396">
        <v>0</v>
      </c>
      <c r="V376" s="199">
        <v>11453.78</v>
      </c>
    </row>
    <row r="377" spans="2:22" x14ac:dyDescent="0.25">
      <c r="B377" s="186" t="s">
        <v>348</v>
      </c>
      <c r="C377" s="391" t="s">
        <v>688</v>
      </c>
      <c r="D377" s="392">
        <v>100</v>
      </c>
      <c r="E377" s="393" t="s">
        <v>1430</v>
      </c>
      <c r="F377" s="393" t="s">
        <v>1431</v>
      </c>
      <c r="G377" s="202" t="s">
        <v>1807</v>
      </c>
      <c r="H377" s="191">
        <v>111</v>
      </c>
      <c r="I377" s="192">
        <v>12</v>
      </c>
      <c r="J377" s="193">
        <v>1103</v>
      </c>
      <c r="K377" s="194">
        <v>1003</v>
      </c>
      <c r="L377" s="193">
        <v>5</v>
      </c>
      <c r="M377" s="193">
        <v>21</v>
      </c>
      <c r="N377" s="395">
        <v>1</v>
      </c>
      <c r="O377" s="196">
        <v>12</v>
      </c>
      <c r="P377" s="394">
        <v>44000</v>
      </c>
      <c r="Q377" s="197">
        <v>5</v>
      </c>
      <c r="R377" s="188">
        <v>0</v>
      </c>
      <c r="S377" s="191">
        <v>20170401</v>
      </c>
      <c r="T377" s="191">
        <v>20170630</v>
      </c>
      <c r="U377" s="396">
        <v>0</v>
      </c>
      <c r="V377" s="199">
        <v>14649.84</v>
      </c>
    </row>
    <row r="378" spans="2:22" x14ac:dyDescent="0.25">
      <c r="B378" s="186" t="s">
        <v>348</v>
      </c>
      <c r="C378" s="391" t="s">
        <v>690</v>
      </c>
      <c r="D378" s="392">
        <v>100</v>
      </c>
      <c r="E378" s="393" t="s">
        <v>1432</v>
      </c>
      <c r="F378" s="393" t="s">
        <v>1433</v>
      </c>
      <c r="G378" s="202" t="s">
        <v>1808</v>
      </c>
      <c r="H378" s="191">
        <v>111</v>
      </c>
      <c r="I378" s="192">
        <v>18</v>
      </c>
      <c r="J378" s="193">
        <v>1103</v>
      </c>
      <c r="K378" s="194">
        <v>1003</v>
      </c>
      <c r="L378" s="193">
        <v>5</v>
      </c>
      <c r="M378" s="193">
        <v>21</v>
      </c>
      <c r="N378" s="395">
        <v>1</v>
      </c>
      <c r="O378" s="196">
        <v>18</v>
      </c>
      <c r="P378" s="394">
        <v>176000</v>
      </c>
      <c r="Q378" s="197">
        <v>5</v>
      </c>
      <c r="R378" s="188">
        <v>0</v>
      </c>
      <c r="S378" s="191">
        <v>20170401</v>
      </c>
      <c r="T378" s="191">
        <v>20170630</v>
      </c>
      <c r="U378" s="396">
        <v>0</v>
      </c>
      <c r="V378" s="199">
        <v>21111.079999999998</v>
      </c>
    </row>
    <row r="379" spans="2:22" x14ac:dyDescent="0.25">
      <c r="B379" s="186" t="s">
        <v>348</v>
      </c>
      <c r="C379" s="391" t="s">
        <v>689</v>
      </c>
      <c r="D379" s="392">
        <v>100</v>
      </c>
      <c r="E379" s="393" t="s">
        <v>1434</v>
      </c>
      <c r="F379" s="393" t="s">
        <v>1435</v>
      </c>
      <c r="G379" s="202" t="s">
        <v>1809</v>
      </c>
      <c r="H379" s="191">
        <v>111</v>
      </c>
      <c r="I379" s="192">
        <v>10</v>
      </c>
      <c r="J379" s="193">
        <v>1103</v>
      </c>
      <c r="K379" s="194">
        <v>1003</v>
      </c>
      <c r="L379" s="193">
        <v>5</v>
      </c>
      <c r="M379" s="193">
        <v>21</v>
      </c>
      <c r="N379" s="395">
        <v>1</v>
      </c>
      <c r="O379" s="196">
        <v>10</v>
      </c>
      <c r="P379" s="394">
        <v>205000</v>
      </c>
      <c r="Q379" s="197">
        <v>5</v>
      </c>
      <c r="R379" s="188">
        <v>0</v>
      </c>
      <c r="S379" s="191">
        <v>20170401</v>
      </c>
      <c r="T379" s="191">
        <v>20170630</v>
      </c>
      <c r="U379" s="396">
        <v>0</v>
      </c>
      <c r="V379" s="199">
        <v>22235.39</v>
      </c>
    </row>
    <row r="380" spans="2:22" x14ac:dyDescent="0.25">
      <c r="B380" s="186" t="s">
        <v>348</v>
      </c>
      <c r="C380" s="391" t="s">
        <v>689</v>
      </c>
      <c r="D380" s="392">
        <v>100</v>
      </c>
      <c r="E380" s="393" t="s">
        <v>1436</v>
      </c>
      <c r="F380" s="393" t="s">
        <v>1437</v>
      </c>
      <c r="G380" s="202" t="s">
        <v>1810</v>
      </c>
      <c r="H380" s="191">
        <v>111</v>
      </c>
      <c r="I380" s="192">
        <v>15</v>
      </c>
      <c r="J380" s="193">
        <v>1103</v>
      </c>
      <c r="K380" s="194">
        <v>1003</v>
      </c>
      <c r="L380" s="193">
        <v>5</v>
      </c>
      <c r="M380" s="193">
        <v>21</v>
      </c>
      <c r="N380" s="395">
        <v>1</v>
      </c>
      <c r="O380" s="196">
        <v>15</v>
      </c>
      <c r="P380" s="394">
        <v>205000</v>
      </c>
      <c r="Q380" s="197">
        <v>5</v>
      </c>
      <c r="R380" s="188">
        <v>0</v>
      </c>
      <c r="S380" s="191">
        <v>20170401</v>
      </c>
      <c r="T380" s="191">
        <v>20170630</v>
      </c>
      <c r="U380" s="396">
        <v>0</v>
      </c>
      <c r="V380" s="199">
        <v>19233.920000000002</v>
      </c>
    </row>
    <row r="381" spans="2:22" x14ac:dyDescent="0.25">
      <c r="B381" s="186" t="s">
        <v>348</v>
      </c>
      <c r="C381" s="391" t="s">
        <v>690</v>
      </c>
      <c r="D381" s="392">
        <v>100</v>
      </c>
      <c r="E381" s="393" t="s">
        <v>1438</v>
      </c>
      <c r="F381" s="393" t="s">
        <v>1439</v>
      </c>
      <c r="G381" s="202" t="s">
        <v>1811</v>
      </c>
      <c r="H381" s="191">
        <v>111</v>
      </c>
      <c r="I381" s="192">
        <v>20</v>
      </c>
      <c r="J381" s="193">
        <v>1103</v>
      </c>
      <c r="K381" s="194">
        <v>1003</v>
      </c>
      <c r="L381" s="193">
        <v>5</v>
      </c>
      <c r="M381" s="193">
        <v>21</v>
      </c>
      <c r="N381" s="395">
        <v>1</v>
      </c>
      <c r="O381" s="196">
        <v>20</v>
      </c>
      <c r="P381" s="394">
        <v>176000</v>
      </c>
      <c r="Q381" s="197">
        <v>5</v>
      </c>
      <c r="R381" s="188">
        <v>0</v>
      </c>
      <c r="S381" s="191">
        <v>20170401</v>
      </c>
      <c r="T381" s="191">
        <v>20170630</v>
      </c>
      <c r="U381" s="396">
        <v>0</v>
      </c>
      <c r="V381" s="199">
        <v>18309.91</v>
      </c>
    </row>
    <row r="382" spans="2:22" x14ac:dyDescent="0.25">
      <c r="B382" s="186" t="s">
        <v>348</v>
      </c>
      <c r="C382" s="391" t="s">
        <v>689</v>
      </c>
      <c r="D382" s="392">
        <v>100</v>
      </c>
      <c r="E382" s="393" t="s">
        <v>1440</v>
      </c>
      <c r="F382" s="393" t="s">
        <v>1441</v>
      </c>
      <c r="G382" s="202" t="s">
        <v>1812</v>
      </c>
      <c r="H382" s="191">
        <v>111</v>
      </c>
      <c r="I382" s="192">
        <v>20</v>
      </c>
      <c r="J382" s="193">
        <v>1103</v>
      </c>
      <c r="K382" s="194">
        <v>1003</v>
      </c>
      <c r="L382" s="193">
        <v>5</v>
      </c>
      <c r="M382" s="193">
        <v>21</v>
      </c>
      <c r="N382" s="395">
        <v>1</v>
      </c>
      <c r="O382" s="196">
        <v>20</v>
      </c>
      <c r="P382" s="394">
        <v>205000</v>
      </c>
      <c r="Q382" s="197">
        <v>5</v>
      </c>
      <c r="R382" s="188">
        <v>0</v>
      </c>
      <c r="S382" s="191">
        <v>20170401</v>
      </c>
      <c r="T382" s="191">
        <v>20170630</v>
      </c>
      <c r="U382" s="396">
        <v>0</v>
      </c>
      <c r="V382" s="199">
        <v>27146.850000000002</v>
      </c>
    </row>
    <row r="383" spans="2:22" x14ac:dyDescent="0.25">
      <c r="B383" s="186" t="s">
        <v>348</v>
      </c>
      <c r="C383" s="391" t="s">
        <v>355</v>
      </c>
      <c r="D383" s="392">
        <v>100</v>
      </c>
      <c r="E383" s="393" t="s">
        <v>1442</v>
      </c>
      <c r="F383" s="393" t="s">
        <v>1443</v>
      </c>
      <c r="G383" s="202" t="s">
        <v>1813</v>
      </c>
      <c r="H383" s="191">
        <v>111</v>
      </c>
      <c r="I383" s="192">
        <v>17</v>
      </c>
      <c r="J383" s="193">
        <v>1103</v>
      </c>
      <c r="K383" s="194">
        <v>1003</v>
      </c>
      <c r="L383" s="193">
        <v>5</v>
      </c>
      <c r="M383" s="193">
        <v>21</v>
      </c>
      <c r="N383" s="395">
        <v>1</v>
      </c>
      <c r="O383" s="196">
        <v>17</v>
      </c>
      <c r="P383" s="394">
        <v>43000</v>
      </c>
      <c r="Q383" s="197">
        <v>5</v>
      </c>
      <c r="R383" s="188">
        <v>0</v>
      </c>
      <c r="S383" s="191">
        <v>20170401</v>
      </c>
      <c r="T383" s="191">
        <v>20170630</v>
      </c>
      <c r="U383" s="396">
        <v>0</v>
      </c>
      <c r="V383" s="199">
        <v>14387.07</v>
      </c>
    </row>
    <row r="384" spans="2:22" x14ac:dyDescent="0.25">
      <c r="B384" s="186" t="s">
        <v>348</v>
      </c>
      <c r="C384" s="391" t="s">
        <v>690</v>
      </c>
      <c r="D384" s="392">
        <v>100</v>
      </c>
      <c r="E384" s="393" t="s">
        <v>1444</v>
      </c>
      <c r="F384" s="393" t="s">
        <v>1445</v>
      </c>
      <c r="G384" s="202" t="s">
        <v>1814</v>
      </c>
      <c r="H384" s="191">
        <v>111</v>
      </c>
      <c r="I384" s="192">
        <v>18</v>
      </c>
      <c r="J384" s="193">
        <v>1103</v>
      </c>
      <c r="K384" s="194">
        <v>1003</v>
      </c>
      <c r="L384" s="193">
        <v>5</v>
      </c>
      <c r="M384" s="193">
        <v>21</v>
      </c>
      <c r="N384" s="395">
        <v>1</v>
      </c>
      <c r="O384" s="196">
        <v>18</v>
      </c>
      <c r="P384" s="394">
        <v>176000</v>
      </c>
      <c r="Q384" s="197">
        <v>5</v>
      </c>
      <c r="R384" s="188">
        <v>0</v>
      </c>
      <c r="S384" s="191">
        <v>20170401</v>
      </c>
      <c r="T384" s="191">
        <v>20170630</v>
      </c>
      <c r="U384" s="396">
        <v>0</v>
      </c>
      <c r="V384" s="199">
        <v>28253.64</v>
      </c>
    </row>
    <row r="385" spans="2:22" x14ac:dyDescent="0.25">
      <c r="B385" s="186" t="s">
        <v>348</v>
      </c>
      <c r="C385" s="391" t="s">
        <v>690</v>
      </c>
      <c r="D385" s="392">
        <v>100</v>
      </c>
      <c r="E385" s="393" t="s">
        <v>1446</v>
      </c>
      <c r="F385" s="393" t="s">
        <v>1447</v>
      </c>
      <c r="G385" s="202" t="s">
        <v>1815</v>
      </c>
      <c r="H385" s="191">
        <v>111</v>
      </c>
      <c r="I385" s="192">
        <v>20</v>
      </c>
      <c r="J385" s="193">
        <v>1103</v>
      </c>
      <c r="K385" s="194">
        <v>1003</v>
      </c>
      <c r="L385" s="193">
        <v>5</v>
      </c>
      <c r="M385" s="193">
        <v>21</v>
      </c>
      <c r="N385" s="395">
        <v>1</v>
      </c>
      <c r="O385" s="196">
        <v>20</v>
      </c>
      <c r="P385" s="394">
        <v>176000</v>
      </c>
      <c r="Q385" s="197">
        <v>5</v>
      </c>
      <c r="R385" s="188">
        <v>0</v>
      </c>
      <c r="S385" s="191">
        <v>20170401</v>
      </c>
      <c r="T385" s="191">
        <v>20170630</v>
      </c>
      <c r="U385" s="396">
        <v>0</v>
      </c>
      <c r="V385" s="199">
        <v>29539.18</v>
      </c>
    </row>
    <row r="386" spans="2:22" x14ac:dyDescent="0.25">
      <c r="B386" s="186" t="s">
        <v>348</v>
      </c>
      <c r="C386" s="391" t="s">
        <v>689</v>
      </c>
      <c r="D386" s="392">
        <v>100</v>
      </c>
      <c r="E386" s="393" t="s">
        <v>1448</v>
      </c>
      <c r="F386" s="393" t="s">
        <v>1449</v>
      </c>
      <c r="G386" s="202" t="s">
        <v>1816</v>
      </c>
      <c r="H386" s="191">
        <v>111</v>
      </c>
      <c r="I386" s="192">
        <v>12</v>
      </c>
      <c r="J386" s="193">
        <v>1103</v>
      </c>
      <c r="K386" s="194">
        <v>1003</v>
      </c>
      <c r="L386" s="193">
        <v>5</v>
      </c>
      <c r="M386" s="193">
        <v>21</v>
      </c>
      <c r="N386" s="395">
        <v>1</v>
      </c>
      <c r="O386" s="196">
        <v>12</v>
      </c>
      <c r="P386" s="394">
        <v>205000</v>
      </c>
      <c r="Q386" s="197">
        <v>5</v>
      </c>
      <c r="R386" s="188">
        <v>0</v>
      </c>
      <c r="S386" s="191">
        <v>20170401</v>
      </c>
      <c r="T386" s="191">
        <v>20170630</v>
      </c>
      <c r="U386" s="396">
        <v>0</v>
      </c>
      <c r="V386" s="199">
        <v>25339.38</v>
      </c>
    </row>
    <row r="387" spans="2:22" x14ac:dyDescent="0.25">
      <c r="B387" s="186" t="s">
        <v>348</v>
      </c>
      <c r="C387" s="391" t="s">
        <v>689</v>
      </c>
      <c r="D387" s="392">
        <v>100</v>
      </c>
      <c r="E387" s="393" t="s">
        <v>1450</v>
      </c>
      <c r="F387" s="393" t="s">
        <v>1451</v>
      </c>
      <c r="G387" s="202" t="s">
        <v>1817</v>
      </c>
      <c r="H387" s="191">
        <v>111</v>
      </c>
      <c r="I387" s="192">
        <v>15</v>
      </c>
      <c r="J387" s="193">
        <v>1103</v>
      </c>
      <c r="K387" s="194">
        <v>1003</v>
      </c>
      <c r="L387" s="193">
        <v>5</v>
      </c>
      <c r="M387" s="193">
        <v>21</v>
      </c>
      <c r="N387" s="395">
        <v>1</v>
      </c>
      <c r="O387" s="196">
        <v>15</v>
      </c>
      <c r="P387" s="394">
        <v>205000</v>
      </c>
      <c r="Q387" s="197">
        <v>5</v>
      </c>
      <c r="R387" s="188">
        <v>0</v>
      </c>
      <c r="S387" s="191">
        <v>20170401</v>
      </c>
      <c r="T387" s="191">
        <v>20170630</v>
      </c>
      <c r="U387" s="396">
        <v>0</v>
      </c>
      <c r="V387" s="199">
        <v>8676.98</v>
      </c>
    </row>
    <row r="388" spans="2:22" x14ac:dyDescent="0.25">
      <c r="B388" s="186" t="s">
        <v>348</v>
      </c>
      <c r="C388" s="391" t="s">
        <v>688</v>
      </c>
      <c r="D388" s="392">
        <v>100</v>
      </c>
      <c r="E388" s="393" t="s">
        <v>1452</v>
      </c>
      <c r="F388" s="393" t="s">
        <v>1453</v>
      </c>
      <c r="G388" s="202" t="s">
        <v>1818</v>
      </c>
      <c r="H388" s="191">
        <v>111</v>
      </c>
      <c r="I388" s="192">
        <v>34</v>
      </c>
      <c r="J388" s="193">
        <v>1103</v>
      </c>
      <c r="K388" s="194">
        <v>1003</v>
      </c>
      <c r="L388" s="193">
        <v>5</v>
      </c>
      <c r="M388" s="193">
        <v>21</v>
      </c>
      <c r="N388" s="395">
        <v>1</v>
      </c>
      <c r="O388" s="196">
        <v>34</v>
      </c>
      <c r="P388" s="394">
        <v>44000</v>
      </c>
      <c r="Q388" s="197">
        <v>5</v>
      </c>
      <c r="R388" s="188">
        <v>0</v>
      </c>
      <c r="S388" s="191">
        <v>20170401</v>
      </c>
      <c r="T388" s="191">
        <v>20170630</v>
      </c>
      <c r="U388" s="396">
        <v>0</v>
      </c>
      <c r="V388" s="199">
        <v>34740.5</v>
      </c>
    </row>
    <row r="389" spans="2:22" x14ac:dyDescent="0.25">
      <c r="B389" s="186" t="s">
        <v>348</v>
      </c>
      <c r="C389" s="391" t="s">
        <v>690</v>
      </c>
      <c r="D389" s="392">
        <v>100</v>
      </c>
      <c r="E389" s="393" t="s">
        <v>1454</v>
      </c>
      <c r="F389" s="393" t="s">
        <v>1455</v>
      </c>
      <c r="G389" s="202" t="s">
        <v>1819</v>
      </c>
      <c r="H389" s="191">
        <v>111</v>
      </c>
      <c r="I389" s="192">
        <v>18</v>
      </c>
      <c r="J389" s="193">
        <v>1103</v>
      </c>
      <c r="K389" s="194">
        <v>1003</v>
      </c>
      <c r="L389" s="193">
        <v>5</v>
      </c>
      <c r="M389" s="193">
        <v>21</v>
      </c>
      <c r="N389" s="395">
        <v>1</v>
      </c>
      <c r="O389" s="196">
        <v>18</v>
      </c>
      <c r="P389" s="394">
        <v>176000</v>
      </c>
      <c r="Q389" s="197">
        <v>5</v>
      </c>
      <c r="R389" s="188">
        <v>0</v>
      </c>
      <c r="S389" s="191">
        <v>20170401</v>
      </c>
      <c r="T389" s="191">
        <v>20170630</v>
      </c>
      <c r="U389" s="396">
        <v>0</v>
      </c>
      <c r="V389" s="199">
        <v>26416.590000000004</v>
      </c>
    </row>
    <row r="390" spans="2:22" x14ac:dyDescent="0.25">
      <c r="B390" s="186" t="s">
        <v>348</v>
      </c>
      <c r="C390" s="391" t="s">
        <v>686</v>
      </c>
      <c r="D390" s="392">
        <v>100</v>
      </c>
      <c r="E390" s="393" t="s">
        <v>1456</v>
      </c>
      <c r="F390" s="393" t="s">
        <v>1457</v>
      </c>
      <c r="G390" s="202" t="s">
        <v>1820</v>
      </c>
      <c r="H390" s="191">
        <v>111</v>
      </c>
      <c r="I390" s="192">
        <v>18</v>
      </c>
      <c r="J390" s="193">
        <v>1103</v>
      </c>
      <c r="K390" s="194">
        <v>1003</v>
      </c>
      <c r="L390" s="193">
        <v>5</v>
      </c>
      <c r="M390" s="193">
        <v>21</v>
      </c>
      <c r="N390" s="395">
        <v>1</v>
      </c>
      <c r="O390" s="196">
        <v>18</v>
      </c>
      <c r="P390" s="394">
        <v>94000</v>
      </c>
      <c r="Q390" s="197">
        <v>5</v>
      </c>
      <c r="R390" s="188">
        <v>0</v>
      </c>
      <c r="S390" s="191">
        <v>20170401</v>
      </c>
      <c r="T390" s="191">
        <v>20170630</v>
      </c>
      <c r="U390" s="396">
        <v>0</v>
      </c>
      <c r="V390" s="199">
        <v>20248.829999999998</v>
      </c>
    </row>
    <row r="391" spans="2:22" x14ac:dyDescent="0.25">
      <c r="B391" s="186" t="s">
        <v>348</v>
      </c>
      <c r="C391" s="391" t="s">
        <v>689</v>
      </c>
      <c r="D391" s="392">
        <v>100</v>
      </c>
      <c r="E391" s="393" t="s">
        <v>1458</v>
      </c>
      <c r="F391" s="393" t="s">
        <v>1459</v>
      </c>
      <c r="G391" s="202" t="s">
        <v>1821</v>
      </c>
      <c r="H391" s="191">
        <v>111</v>
      </c>
      <c r="I391" s="192">
        <v>14</v>
      </c>
      <c r="J391" s="193">
        <v>1103</v>
      </c>
      <c r="K391" s="194">
        <v>1003</v>
      </c>
      <c r="L391" s="193">
        <v>5</v>
      </c>
      <c r="M391" s="193">
        <v>21</v>
      </c>
      <c r="N391" s="395">
        <v>1</v>
      </c>
      <c r="O391" s="196">
        <v>14</v>
      </c>
      <c r="P391" s="394">
        <v>205000</v>
      </c>
      <c r="Q391" s="197">
        <v>5</v>
      </c>
      <c r="R391" s="188">
        <v>0</v>
      </c>
      <c r="S391" s="191">
        <v>20170401</v>
      </c>
      <c r="T391" s="191">
        <v>20170630</v>
      </c>
      <c r="U391" s="396">
        <v>0</v>
      </c>
      <c r="V391" s="199">
        <v>18672.400000000001</v>
      </c>
    </row>
    <row r="392" spans="2:22" x14ac:dyDescent="0.25">
      <c r="B392" s="186" t="s">
        <v>348</v>
      </c>
      <c r="C392" s="391" t="s">
        <v>688</v>
      </c>
      <c r="D392" s="392">
        <v>100</v>
      </c>
      <c r="E392" s="393" t="s">
        <v>1460</v>
      </c>
      <c r="F392" s="393" t="s">
        <v>1461</v>
      </c>
      <c r="G392" s="202" t="s">
        <v>1822</v>
      </c>
      <c r="H392" s="191">
        <v>111</v>
      </c>
      <c r="I392" s="192">
        <v>20</v>
      </c>
      <c r="J392" s="193">
        <v>1103</v>
      </c>
      <c r="K392" s="194">
        <v>1003</v>
      </c>
      <c r="L392" s="193">
        <v>5</v>
      </c>
      <c r="M392" s="193">
        <v>21</v>
      </c>
      <c r="N392" s="395">
        <v>1</v>
      </c>
      <c r="O392" s="196">
        <v>20</v>
      </c>
      <c r="P392" s="394">
        <v>44000</v>
      </c>
      <c r="Q392" s="197">
        <v>5</v>
      </c>
      <c r="R392" s="188">
        <v>0</v>
      </c>
      <c r="S392" s="191">
        <v>20170401</v>
      </c>
      <c r="T392" s="191">
        <v>20170630</v>
      </c>
      <c r="U392" s="396">
        <v>0</v>
      </c>
      <c r="V392" s="199">
        <v>23514.52</v>
      </c>
    </row>
    <row r="393" spans="2:22" x14ac:dyDescent="0.25">
      <c r="B393" s="186" t="s">
        <v>348</v>
      </c>
      <c r="C393" s="391" t="s">
        <v>689</v>
      </c>
      <c r="D393" s="392">
        <v>100</v>
      </c>
      <c r="E393" s="393" t="s">
        <v>1462</v>
      </c>
      <c r="F393" s="393" t="s">
        <v>1463</v>
      </c>
      <c r="G393" s="202" t="s">
        <v>1823</v>
      </c>
      <c r="H393" s="191">
        <v>111</v>
      </c>
      <c r="I393" s="192">
        <v>20</v>
      </c>
      <c r="J393" s="193">
        <v>1103</v>
      </c>
      <c r="K393" s="194">
        <v>1003</v>
      </c>
      <c r="L393" s="193">
        <v>5</v>
      </c>
      <c r="M393" s="193">
        <v>21</v>
      </c>
      <c r="N393" s="395">
        <v>1</v>
      </c>
      <c r="O393" s="196">
        <v>20</v>
      </c>
      <c r="P393" s="394">
        <v>205000</v>
      </c>
      <c r="Q393" s="197">
        <v>5</v>
      </c>
      <c r="R393" s="188">
        <v>0</v>
      </c>
      <c r="S393" s="191">
        <v>20170401</v>
      </c>
      <c r="T393" s="191">
        <v>20170630</v>
      </c>
      <c r="U393" s="396">
        <v>0</v>
      </c>
      <c r="V393" s="199">
        <v>22578.019999999997</v>
      </c>
    </row>
    <row r="394" spans="2:22" x14ac:dyDescent="0.25">
      <c r="B394" s="186" t="s">
        <v>348</v>
      </c>
      <c r="C394" s="391" t="s">
        <v>688</v>
      </c>
      <c r="D394" s="392">
        <v>100</v>
      </c>
      <c r="E394" s="393" t="s">
        <v>1464</v>
      </c>
      <c r="F394" s="393" t="s">
        <v>1465</v>
      </c>
      <c r="G394" s="202" t="s">
        <v>1824</v>
      </c>
      <c r="H394" s="191">
        <v>111</v>
      </c>
      <c r="I394" s="192">
        <v>8</v>
      </c>
      <c r="J394" s="193">
        <v>1103</v>
      </c>
      <c r="K394" s="194">
        <v>1003</v>
      </c>
      <c r="L394" s="193">
        <v>5</v>
      </c>
      <c r="M394" s="193">
        <v>21</v>
      </c>
      <c r="N394" s="395">
        <v>1</v>
      </c>
      <c r="O394" s="196">
        <v>8</v>
      </c>
      <c r="P394" s="394">
        <v>44000</v>
      </c>
      <c r="Q394" s="197">
        <v>5</v>
      </c>
      <c r="R394" s="188">
        <v>0</v>
      </c>
      <c r="S394" s="191">
        <v>20170401</v>
      </c>
      <c r="T394" s="191">
        <v>20170630</v>
      </c>
      <c r="U394" s="396">
        <v>0</v>
      </c>
      <c r="V394" s="199">
        <v>6856.63</v>
      </c>
    </row>
    <row r="395" spans="2:22" x14ac:dyDescent="0.25">
      <c r="B395" s="186" t="s">
        <v>348</v>
      </c>
      <c r="C395" s="391" t="s">
        <v>689</v>
      </c>
      <c r="D395" s="392">
        <v>100</v>
      </c>
      <c r="E395" s="393" t="s">
        <v>1466</v>
      </c>
      <c r="F395" s="393" t="s">
        <v>1467</v>
      </c>
      <c r="G395" s="202" t="s">
        <v>1825</v>
      </c>
      <c r="H395" s="191">
        <v>111</v>
      </c>
      <c r="I395" s="192">
        <v>9</v>
      </c>
      <c r="J395" s="193">
        <v>1103</v>
      </c>
      <c r="K395" s="194">
        <v>1003</v>
      </c>
      <c r="L395" s="193">
        <v>5</v>
      </c>
      <c r="M395" s="193">
        <v>21</v>
      </c>
      <c r="N395" s="395">
        <v>1</v>
      </c>
      <c r="O395" s="196">
        <v>9</v>
      </c>
      <c r="P395" s="394">
        <v>205000</v>
      </c>
      <c r="Q395" s="197">
        <v>5</v>
      </c>
      <c r="R395" s="188">
        <v>0</v>
      </c>
      <c r="S395" s="191">
        <v>20170401</v>
      </c>
      <c r="T395" s="191">
        <v>20170630</v>
      </c>
      <c r="U395" s="396">
        <v>0</v>
      </c>
      <c r="V395" s="199">
        <v>25469.11</v>
      </c>
    </row>
    <row r="396" spans="2:22" x14ac:dyDescent="0.25">
      <c r="B396" s="186" t="s">
        <v>348</v>
      </c>
      <c r="C396" s="391" t="s">
        <v>690</v>
      </c>
      <c r="D396" s="392">
        <v>100</v>
      </c>
      <c r="E396" s="393" t="s">
        <v>1468</v>
      </c>
      <c r="F396" s="393" t="s">
        <v>1469</v>
      </c>
      <c r="G396" s="202" t="s">
        <v>1826</v>
      </c>
      <c r="H396" s="191">
        <v>111</v>
      </c>
      <c r="I396" s="192">
        <v>20</v>
      </c>
      <c r="J396" s="193">
        <v>1103</v>
      </c>
      <c r="K396" s="194">
        <v>1003</v>
      </c>
      <c r="L396" s="193">
        <v>5</v>
      </c>
      <c r="M396" s="193">
        <v>21</v>
      </c>
      <c r="N396" s="395">
        <v>1</v>
      </c>
      <c r="O396" s="196">
        <v>20</v>
      </c>
      <c r="P396" s="394">
        <v>176000</v>
      </c>
      <c r="Q396" s="197">
        <v>5</v>
      </c>
      <c r="R396" s="188">
        <v>0</v>
      </c>
      <c r="S396" s="191">
        <v>20170401</v>
      </c>
      <c r="T396" s="191">
        <v>20170630</v>
      </c>
      <c r="U396" s="396">
        <v>0</v>
      </c>
      <c r="V396" s="199">
        <v>27738.950000000004</v>
      </c>
    </row>
    <row r="397" spans="2:22" x14ac:dyDescent="0.25">
      <c r="B397" s="186" t="s">
        <v>348</v>
      </c>
      <c r="C397" s="391" t="s">
        <v>355</v>
      </c>
      <c r="D397" s="392">
        <v>100</v>
      </c>
      <c r="E397" s="393" t="s">
        <v>1470</v>
      </c>
      <c r="F397" s="393" t="s">
        <v>1471</v>
      </c>
      <c r="G397" s="202" t="s">
        <v>1827</v>
      </c>
      <c r="H397" s="191">
        <v>111</v>
      </c>
      <c r="I397" s="192">
        <v>3.3333333333333335</v>
      </c>
      <c r="J397" s="193">
        <v>1103</v>
      </c>
      <c r="K397" s="194">
        <v>1003</v>
      </c>
      <c r="L397" s="193">
        <v>5</v>
      </c>
      <c r="M397" s="193">
        <v>21</v>
      </c>
      <c r="N397" s="395">
        <v>1</v>
      </c>
      <c r="O397" s="196">
        <v>3.3333333333333335</v>
      </c>
      <c r="P397" s="394">
        <v>43000</v>
      </c>
      <c r="Q397" s="197">
        <v>5</v>
      </c>
      <c r="R397" s="188">
        <v>0</v>
      </c>
      <c r="S397" s="191">
        <v>20170401</v>
      </c>
      <c r="T397" s="191">
        <v>20170630</v>
      </c>
      <c r="U397" s="396">
        <v>0</v>
      </c>
      <c r="V397" s="199">
        <v>17965.82</v>
      </c>
    </row>
    <row r="398" spans="2:22" x14ac:dyDescent="0.25">
      <c r="B398" s="186" t="s">
        <v>348</v>
      </c>
      <c r="C398" s="391" t="s">
        <v>689</v>
      </c>
      <c r="D398" s="392">
        <v>100</v>
      </c>
      <c r="E398" s="393" t="s">
        <v>1472</v>
      </c>
      <c r="F398" s="393" t="s">
        <v>1473</v>
      </c>
      <c r="G398" s="202" t="s">
        <v>1828</v>
      </c>
      <c r="H398" s="191">
        <v>111</v>
      </c>
      <c r="I398" s="192">
        <v>8</v>
      </c>
      <c r="J398" s="193">
        <v>1103</v>
      </c>
      <c r="K398" s="194">
        <v>1003</v>
      </c>
      <c r="L398" s="193">
        <v>5</v>
      </c>
      <c r="M398" s="193">
        <v>21</v>
      </c>
      <c r="N398" s="395">
        <v>1</v>
      </c>
      <c r="O398" s="196">
        <v>8</v>
      </c>
      <c r="P398" s="394">
        <v>205000</v>
      </c>
      <c r="Q398" s="197">
        <v>5</v>
      </c>
      <c r="R398" s="188">
        <v>0</v>
      </c>
      <c r="S398" s="191">
        <v>20170401</v>
      </c>
      <c r="T398" s="191">
        <v>20170630</v>
      </c>
      <c r="U398" s="396">
        <v>0</v>
      </c>
      <c r="V398" s="199">
        <v>17286.809999999998</v>
      </c>
    </row>
    <row r="399" spans="2:22" x14ac:dyDescent="0.25">
      <c r="B399" s="186" t="s">
        <v>348</v>
      </c>
      <c r="C399" s="391" t="s">
        <v>688</v>
      </c>
      <c r="D399" s="392">
        <v>100</v>
      </c>
      <c r="E399" s="393" t="s">
        <v>1474</v>
      </c>
      <c r="F399" s="393" t="s">
        <v>1475</v>
      </c>
      <c r="G399" s="202" t="s">
        <v>1829</v>
      </c>
      <c r="H399" s="191">
        <v>111</v>
      </c>
      <c r="I399" s="192">
        <v>12</v>
      </c>
      <c r="J399" s="193">
        <v>1103</v>
      </c>
      <c r="K399" s="194">
        <v>1003</v>
      </c>
      <c r="L399" s="193">
        <v>5</v>
      </c>
      <c r="M399" s="193">
        <v>21</v>
      </c>
      <c r="N399" s="395">
        <v>1</v>
      </c>
      <c r="O399" s="196">
        <v>12</v>
      </c>
      <c r="P399" s="394">
        <v>44000</v>
      </c>
      <c r="Q399" s="197">
        <v>5</v>
      </c>
      <c r="R399" s="188">
        <v>0</v>
      </c>
      <c r="S399" s="191">
        <v>20170401</v>
      </c>
      <c r="T399" s="191">
        <v>20170630</v>
      </c>
      <c r="U399" s="396">
        <v>0</v>
      </c>
      <c r="V399" s="199">
        <v>20047.419999999998</v>
      </c>
    </row>
    <row r="400" spans="2:22" x14ac:dyDescent="0.25">
      <c r="B400" s="186" t="s">
        <v>348</v>
      </c>
      <c r="C400" s="391" t="s">
        <v>686</v>
      </c>
      <c r="D400" s="392">
        <v>100</v>
      </c>
      <c r="E400" s="393" t="s">
        <v>1476</v>
      </c>
      <c r="F400" s="393" t="s">
        <v>1972</v>
      </c>
      <c r="G400" s="202" t="s">
        <v>1830</v>
      </c>
      <c r="H400" s="191">
        <v>111</v>
      </c>
      <c r="I400" s="192">
        <v>20</v>
      </c>
      <c r="J400" s="193">
        <v>1103</v>
      </c>
      <c r="K400" s="194">
        <v>1003</v>
      </c>
      <c r="L400" s="193">
        <v>5</v>
      </c>
      <c r="M400" s="193">
        <v>21</v>
      </c>
      <c r="N400" s="395">
        <v>1</v>
      </c>
      <c r="O400" s="196">
        <v>20</v>
      </c>
      <c r="P400" s="394">
        <v>94000</v>
      </c>
      <c r="Q400" s="197">
        <v>5</v>
      </c>
      <c r="R400" s="188">
        <v>0</v>
      </c>
      <c r="S400" s="191">
        <v>20170401</v>
      </c>
      <c r="T400" s="191">
        <v>20170630</v>
      </c>
      <c r="U400" s="396">
        <v>0</v>
      </c>
      <c r="V400" s="199">
        <v>19971.509999999998</v>
      </c>
    </row>
    <row r="401" spans="2:22" x14ac:dyDescent="0.25">
      <c r="B401" s="186" t="s">
        <v>348</v>
      </c>
      <c r="C401" s="391" t="s">
        <v>355</v>
      </c>
      <c r="D401" s="392">
        <v>100</v>
      </c>
      <c r="E401" s="393" t="s">
        <v>1477</v>
      </c>
      <c r="F401" s="393" t="s">
        <v>1478</v>
      </c>
      <c r="G401" s="202" t="s">
        <v>1831</v>
      </c>
      <c r="H401" s="191">
        <v>111</v>
      </c>
      <c r="I401" s="192">
        <v>20</v>
      </c>
      <c r="J401" s="193">
        <v>1103</v>
      </c>
      <c r="K401" s="194">
        <v>1003</v>
      </c>
      <c r="L401" s="193">
        <v>5</v>
      </c>
      <c r="M401" s="193">
        <v>21</v>
      </c>
      <c r="N401" s="395">
        <v>1</v>
      </c>
      <c r="O401" s="196">
        <v>20</v>
      </c>
      <c r="P401" s="394">
        <v>43000</v>
      </c>
      <c r="Q401" s="197">
        <v>5</v>
      </c>
      <c r="R401" s="188">
        <v>0</v>
      </c>
      <c r="S401" s="191">
        <v>20170401</v>
      </c>
      <c r="T401" s="191">
        <v>20170630</v>
      </c>
      <c r="U401" s="396">
        <v>0</v>
      </c>
      <c r="V401" s="199">
        <v>23175.64</v>
      </c>
    </row>
    <row r="402" spans="2:22" x14ac:dyDescent="0.25">
      <c r="B402" s="186" t="s">
        <v>348</v>
      </c>
      <c r="C402" s="391" t="s">
        <v>686</v>
      </c>
      <c r="D402" s="392">
        <v>100</v>
      </c>
      <c r="E402" s="393" t="s">
        <v>1479</v>
      </c>
      <c r="F402" s="393" t="s">
        <v>1480</v>
      </c>
      <c r="G402" s="202" t="s">
        <v>1832</v>
      </c>
      <c r="H402" s="191">
        <v>111</v>
      </c>
      <c r="I402" s="192">
        <v>12</v>
      </c>
      <c r="J402" s="193">
        <v>1103</v>
      </c>
      <c r="K402" s="194">
        <v>1003</v>
      </c>
      <c r="L402" s="193">
        <v>5</v>
      </c>
      <c r="M402" s="193">
        <v>21</v>
      </c>
      <c r="N402" s="395">
        <v>1</v>
      </c>
      <c r="O402" s="196">
        <v>12</v>
      </c>
      <c r="P402" s="394">
        <v>94000</v>
      </c>
      <c r="Q402" s="197">
        <v>5</v>
      </c>
      <c r="R402" s="188">
        <v>0</v>
      </c>
      <c r="S402" s="191">
        <v>20170401</v>
      </c>
      <c r="T402" s="191">
        <v>20170630</v>
      </c>
      <c r="U402" s="396">
        <v>0</v>
      </c>
      <c r="V402" s="199">
        <v>20985.739999999998</v>
      </c>
    </row>
    <row r="403" spans="2:22" x14ac:dyDescent="0.25">
      <c r="B403" s="186" t="s">
        <v>348</v>
      </c>
      <c r="C403" s="391" t="s">
        <v>688</v>
      </c>
      <c r="D403" s="392">
        <v>100</v>
      </c>
      <c r="E403" s="393" t="s">
        <v>1481</v>
      </c>
      <c r="F403" s="393" t="s">
        <v>1482</v>
      </c>
      <c r="G403" s="202" t="s">
        <v>1833</v>
      </c>
      <c r="H403" s="191">
        <v>111</v>
      </c>
      <c r="I403" s="192">
        <v>0</v>
      </c>
      <c r="J403" s="193">
        <v>1103</v>
      </c>
      <c r="K403" s="194">
        <v>1003</v>
      </c>
      <c r="L403" s="193">
        <v>5</v>
      </c>
      <c r="M403" s="193">
        <v>21</v>
      </c>
      <c r="N403" s="395">
        <v>1</v>
      </c>
      <c r="O403" s="196">
        <v>0</v>
      </c>
      <c r="P403" s="394">
        <v>440009</v>
      </c>
      <c r="Q403" s="197">
        <v>5</v>
      </c>
      <c r="R403" s="188">
        <v>0</v>
      </c>
      <c r="S403" s="191">
        <v>20170401</v>
      </c>
      <c r="T403" s="191">
        <v>20170630</v>
      </c>
      <c r="U403" s="396">
        <v>0</v>
      </c>
      <c r="V403" s="199">
        <v>24235.490000000005</v>
      </c>
    </row>
    <row r="404" spans="2:22" x14ac:dyDescent="0.25">
      <c r="B404" s="186" t="s">
        <v>348</v>
      </c>
      <c r="C404" s="391" t="s">
        <v>688</v>
      </c>
      <c r="D404" s="392">
        <v>100</v>
      </c>
      <c r="E404" s="393" t="s">
        <v>1483</v>
      </c>
      <c r="F404" s="393" t="s">
        <v>1484</v>
      </c>
      <c r="G404" s="202" t="s">
        <v>1834</v>
      </c>
      <c r="H404" s="191">
        <v>111</v>
      </c>
      <c r="I404" s="192">
        <v>0</v>
      </c>
      <c r="J404" s="193">
        <v>1103</v>
      </c>
      <c r="K404" s="194">
        <v>1003</v>
      </c>
      <c r="L404" s="193">
        <v>5</v>
      </c>
      <c r="M404" s="193">
        <v>21</v>
      </c>
      <c r="N404" s="395">
        <v>1</v>
      </c>
      <c r="O404" s="196">
        <v>0</v>
      </c>
      <c r="P404" s="394">
        <v>440009</v>
      </c>
      <c r="Q404" s="197">
        <v>5</v>
      </c>
      <c r="R404" s="188">
        <v>0</v>
      </c>
      <c r="S404" s="191">
        <v>20170401</v>
      </c>
      <c r="T404" s="191">
        <v>20170630</v>
      </c>
      <c r="U404" s="396">
        <v>0</v>
      </c>
      <c r="V404" s="199">
        <v>23392.33</v>
      </c>
    </row>
    <row r="405" spans="2:22" x14ac:dyDescent="0.25">
      <c r="B405" s="186" t="s">
        <v>348</v>
      </c>
      <c r="C405" s="391" t="s">
        <v>686</v>
      </c>
      <c r="D405" s="392">
        <v>100</v>
      </c>
      <c r="E405" s="393" t="s">
        <v>1485</v>
      </c>
      <c r="F405" s="393" t="s">
        <v>1486</v>
      </c>
      <c r="G405" s="202" t="s">
        <v>1835</v>
      </c>
      <c r="H405" s="191">
        <v>111</v>
      </c>
      <c r="I405" s="192">
        <v>18</v>
      </c>
      <c r="J405" s="193">
        <v>1103</v>
      </c>
      <c r="K405" s="194">
        <v>1003</v>
      </c>
      <c r="L405" s="193">
        <v>5</v>
      </c>
      <c r="M405" s="193">
        <v>21</v>
      </c>
      <c r="N405" s="395">
        <v>1</v>
      </c>
      <c r="O405" s="196">
        <v>18</v>
      </c>
      <c r="P405" s="394">
        <v>94000</v>
      </c>
      <c r="Q405" s="197">
        <v>5</v>
      </c>
      <c r="R405" s="188">
        <v>0</v>
      </c>
      <c r="S405" s="191">
        <v>20170401</v>
      </c>
      <c r="T405" s="191">
        <v>20170630</v>
      </c>
      <c r="U405" s="396">
        <v>0</v>
      </c>
      <c r="V405" s="199">
        <v>18552.689999999999</v>
      </c>
    </row>
    <row r="406" spans="2:22" x14ac:dyDescent="0.25">
      <c r="B406" s="186" t="s">
        <v>348</v>
      </c>
      <c r="C406" s="391" t="s">
        <v>355</v>
      </c>
      <c r="D406" s="392">
        <v>100</v>
      </c>
      <c r="E406" s="393" t="s">
        <v>1487</v>
      </c>
      <c r="F406" s="393" t="s">
        <v>1488</v>
      </c>
      <c r="G406" s="202" t="s">
        <v>1836</v>
      </c>
      <c r="H406" s="191">
        <v>111</v>
      </c>
      <c r="I406" s="192">
        <v>4</v>
      </c>
      <c r="J406" s="193">
        <v>1103</v>
      </c>
      <c r="K406" s="194">
        <v>1003</v>
      </c>
      <c r="L406" s="193">
        <v>5</v>
      </c>
      <c r="M406" s="193">
        <v>21</v>
      </c>
      <c r="N406" s="395">
        <v>1</v>
      </c>
      <c r="O406" s="196">
        <v>4</v>
      </c>
      <c r="P406" s="394">
        <v>43000</v>
      </c>
      <c r="Q406" s="197">
        <v>5</v>
      </c>
      <c r="R406" s="188">
        <v>0</v>
      </c>
      <c r="S406" s="191">
        <v>20170401</v>
      </c>
      <c r="T406" s="191">
        <v>20170630</v>
      </c>
      <c r="U406" s="396">
        <v>0</v>
      </c>
      <c r="V406" s="199">
        <v>6417.92</v>
      </c>
    </row>
    <row r="407" spans="2:22" x14ac:dyDescent="0.25">
      <c r="B407" s="186" t="s">
        <v>348</v>
      </c>
      <c r="C407" s="391" t="s">
        <v>355</v>
      </c>
      <c r="D407" s="392">
        <v>100</v>
      </c>
      <c r="E407" s="393" t="s">
        <v>1489</v>
      </c>
      <c r="F407" s="393" t="s">
        <v>1490</v>
      </c>
      <c r="G407" s="202" t="s">
        <v>1837</v>
      </c>
      <c r="H407" s="191">
        <v>111</v>
      </c>
      <c r="I407" s="192">
        <v>20</v>
      </c>
      <c r="J407" s="193">
        <v>1103</v>
      </c>
      <c r="K407" s="194">
        <v>1003</v>
      </c>
      <c r="L407" s="193">
        <v>5</v>
      </c>
      <c r="M407" s="193">
        <v>21</v>
      </c>
      <c r="N407" s="395">
        <v>1</v>
      </c>
      <c r="O407" s="196">
        <v>20</v>
      </c>
      <c r="P407" s="394">
        <v>43000</v>
      </c>
      <c r="Q407" s="197">
        <v>5</v>
      </c>
      <c r="R407" s="188">
        <v>0</v>
      </c>
      <c r="S407" s="191">
        <v>20170401</v>
      </c>
      <c r="T407" s="191">
        <v>20170630</v>
      </c>
      <c r="U407" s="396">
        <v>0</v>
      </c>
      <c r="V407" s="199">
        <v>22391.05</v>
      </c>
    </row>
    <row r="408" spans="2:22" x14ac:dyDescent="0.25">
      <c r="B408" s="186" t="s">
        <v>348</v>
      </c>
      <c r="C408" s="391" t="s">
        <v>689</v>
      </c>
      <c r="D408" s="392">
        <v>100</v>
      </c>
      <c r="E408" s="393" t="s">
        <v>1491</v>
      </c>
      <c r="F408" s="393" t="s">
        <v>1492</v>
      </c>
      <c r="G408" s="202" t="s">
        <v>1838</v>
      </c>
      <c r="H408" s="191">
        <v>111</v>
      </c>
      <c r="I408" s="192">
        <v>14</v>
      </c>
      <c r="J408" s="193">
        <v>1103</v>
      </c>
      <c r="K408" s="194">
        <v>1003</v>
      </c>
      <c r="L408" s="193">
        <v>5</v>
      </c>
      <c r="M408" s="193">
        <v>21</v>
      </c>
      <c r="N408" s="395">
        <v>1</v>
      </c>
      <c r="O408" s="196">
        <v>14</v>
      </c>
      <c r="P408" s="394">
        <v>205000</v>
      </c>
      <c r="Q408" s="197">
        <v>5</v>
      </c>
      <c r="R408" s="188">
        <v>0</v>
      </c>
      <c r="S408" s="191">
        <v>20170401</v>
      </c>
      <c r="T408" s="191">
        <v>20170630</v>
      </c>
      <c r="U408" s="396">
        <v>0</v>
      </c>
      <c r="V408" s="199">
        <v>7861.84</v>
      </c>
    </row>
    <row r="409" spans="2:22" x14ac:dyDescent="0.25">
      <c r="B409" s="186" t="s">
        <v>348</v>
      </c>
      <c r="C409" s="391" t="s">
        <v>355</v>
      </c>
      <c r="D409" s="392">
        <v>100</v>
      </c>
      <c r="E409" s="393" t="s">
        <v>1493</v>
      </c>
      <c r="F409" s="393" t="s">
        <v>1494</v>
      </c>
      <c r="G409" s="202" t="s">
        <v>1839</v>
      </c>
      <c r="H409" s="191">
        <v>111</v>
      </c>
      <c r="I409" s="192">
        <v>17</v>
      </c>
      <c r="J409" s="193">
        <v>1103</v>
      </c>
      <c r="K409" s="194">
        <v>1003</v>
      </c>
      <c r="L409" s="193">
        <v>5</v>
      </c>
      <c r="M409" s="193">
        <v>21</v>
      </c>
      <c r="N409" s="395">
        <v>1</v>
      </c>
      <c r="O409" s="196">
        <v>17</v>
      </c>
      <c r="P409" s="394">
        <v>43000</v>
      </c>
      <c r="Q409" s="197">
        <v>5</v>
      </c>
      <c r="R409" s="188">
        <v>0</v>
      </c>
      <c r="S409" s="191">
        <v>20170401</v>
      </c>
      <c r="T409" s="191">
        <v>20170630</v>
      </c>
      <c r="U409" s="396">
        <v>0</v>
      </c>
      <c r="V409" s="199">
        <v>16337.82</v>
      </c>
    </row>
    <row r="410" spans="2:22" x14ac:dyDescent="0.25">
      <c r="B410" s="186" t="s">
        <v>348</v>
      </c>
      <c r="C410" s="391" t="s">
        <v>686</v>
      </c>
      <c r="D410" s="392">
        <v>100</v>
      </c>
      <c r="E410" s="393" t="s">
        <v>1495</v>
      </c>
      <c r="F410" s="393" t="s">
        <v>1496</v>
      </c>
      <c r="G410" s="202" t="s">
        <v>1840</v>
      </c>
      <c r="H410" s="191">
        <v>111</v>
      </c>
      <c r="I410" s="192">
        <v>20</v>
      </c>
      <c r="J410" s="193">
        <v>1103</v>
      </c>
      <c r="K410" s="194">
        <v>1003</v>
      </c>
      <c r="L410" s="193">
        <v>5</v>
      </c>
      <c r="M410" s="193">
        <v>21</v>
      </c>
      <c r="N410" s="395">
        <v>1</v>
      </c>
      <c r="O410" s="196">
        <v>20</v>
      </c>
      <c r="P410" s="394">
        <v>94000</v>
      </c>
      <c r="Q410" s="197">
        <v>5</v>
      </c>
      <c r="R410" s="188">
        <v>0</v>
      </c>
      <c r="S410" s="191">
        <v>20170401</v>
      </c>
      <c r="T410" s="191">
        <v>20170630</v>
      </c>
      <c r="U410" s="396">
        <v>0</v>
      </c>
      <c r="V410" s="199">
        <v>21908.100000000002</v>
      </c>
    </row>
    <row r="411" spans="2:22" x14ac:dyDescent="0.25">
      <c r="B411" s="186" t="s">
        <v>348</v>
      </c>
      <c r="C411" s="391" t="s">
        <v>686</v>
      </c>
      <c r="D411" s="392">
        <v>100</v>
      </c>
      <c r="E411" s="393" t="s">
        <v>1497</v>
      </c>
      <c r="F411" s="393" t="s">
        <v>1498</v>
      </c>
      <c r="G411" s="202" t="s">
        <v>1841</v>
      </c>
      <c r="H411" s="191">
        <v>111</v>
      </c>
      <c r="I411" s="192">
        <v>19</v>
      </c>
      <c r="J411" s="193">
        <v>1103</v>
      </c>
      <c r="K411" s="194">
        <v>1003</v>
      </c>
      <c r="L411" s="193">
        <v>5</v>
      </c>
      <c r="M411" s="193">
        <v>21</v>
      </c>
      <c r="N411" s="395">
        <v>1</v>
      </c>
      <c r="O411" s="196">
        <v>19</v>
      </c>
      <c r="P411" s="394">
        <v>94000</v>
      </c>
      <c r="Q411" s="197">
        <v>5</v>
      </c>
      <c r="R411" s="188">
        <v>0</v>
      </c>
      <c r="S411" s="191">
        <v>20170401</v>
      </c>
      <c r="T411" s="191">
        <v>20170630</v>
      </c>
      <c r="U411" s="396">
        <v>0</v>
      </c>
      <c r="V411" s="199">
        <v>25085.309999999998</v>
      </c>
    </row>
    <row r="412" spans="2:22" x14ac:dyDescent="0.25">
      <c r="B412" s="186" t="s">
        <v>348</v>
      </c>
      <c r="C412" s="391" t="s">
        <v>686</v>
      </c>
      <c r="D412" s="392">
        <v>100</v>
      </c>
      <c r="E412" s="393" t="s">
        <v>1499</v>
      </c>
      <c r="F412" s="393" t="s">
        <v>1500</v>
      </c>
      <c r="G412" s="202" t="s">
        <v>1842</v>
      </c>
      <c r="H412" s="191">
        <v>111</v>
      </c>
      <c r="I412" s="192">
        <v>19</v>
      </c>
      <c r="J412" s="193">
        <v>1103</v>
      </c>
      <c r="K412" s="194">
        <v>1003</v>
      </c>
      <c r="L412" s="193">
        <v>5</v>
      </c>
      <c r="M412" s="193">
        <v>21</v>
      </c>
      <c r="N412" s="395">
        <v>1</v>
      </c>
      <c r="O412" s="196">
        <v>19</v>
      </c>
      <c r="P412" s="394">
        <v>94000</v>
      </c>
      <c r="Q412" s="197">
        <v>5</v>
      </c>
      <c r="R412" s="188">
        <v>0</v>
      </c>
      <c r="S412" s="191">
        <v>20170401</v>
      </c>
      <c r="T412" s="191">
        <v>20170630</v>
      </c>
      <c r="U412" s="396">
        <v>0</v>
      </c>
      <c r="V412" s="199">
        <v>20736.37</v>
      </c>
    </row>
    <row r="413" spans="2:22" x14ac:dyDescent="0.25">
      <c r="B413" s="186" t="s">
        <v>348</v>
      </c>
      <c r="C413" s="391" t="s">
        <v>686</v>
      </c>
      <c r="D413" s="392">
        <v>100</v>
      </c>
      <c r="E413" s="393" t="s">
        <v>1501</v>
      </c>
      <c r="F413" s="393" t="s">
        <v>1502</v>
      </c>
      <c r="G413" s="202" t="s">
        <v>1843</v>
      </c>
      <c r="H413" s="191">
        <v>111</v>
      </c>
      <c r="I413" s="192">
        <v>20</v>
      </c>
      <c r="J413" s="193">
        <v>1103</v>
      </c>
      <c r="K413" s="194">
        <v>1003</v>
      </c>
      <c r="L413" s="193">
        <v>5</v>
      </c>
      <c r="M413" s="193">
        <v>21</v>
      </c>
      <c r="N413" s="395">
        <v>1</v>
      </c>
      <c r="O413" s="196">
        <v>20</v>
      </c>
      <c r="P413" s="394">
        <v>94000</v>
      </c>
      <c r="Q413" s="197">
        <v>5</v>
      </c>
      <c r="R413" s="188">
        <v>0</v>
      </c>
      <c r="S413" s="191">
        <v>20170401</v>
      </c>
      <c r="T413" s="191">
        <v>20170630</v>
      </c>
      <c r="U413" s="396">
        <v>0</v>
      </c>
      <c r="V413" s="199">
        <v>27278.06</v>
      </c>
    </row>
    <row r="414" spans="2:22" x14ac:dyDescent="0.25">
      <c r="B414" s="186" t="s">
        <v>348</v>
      </c>
      <c r="C414" s="391" t="s">
        <v>686</v>
      </c>
      <c r="D414" s="392">
        <v>100</v>
      </c>
      <c r="E414" s="393" t="s">
        <v>1503</v>
      </c>
      <c r="F414" s="393" t="s">
        <v>1504</v>
      </c>
      <c r="G414" s="202" t="s">
        <v>1844</v>
      </c>
      <c r="H414" s="191">
        <v>111</v>
      </c>
      <c r="I414" s="192">
        <v>18</v>
      </c>
      <c r="J414" s="193">
        <v>1103</v>
      </c>
      <c r="K414" s="194">
        <v>1003</v>
      </c>
      <c r="L414" s="193">
        <v>5</v>
      </c>
      <c r="M414" s="193">
        <v>21</v>
      </c>
      <c r="N414" s="395">
        <v>1</v>
      </c>
      <c r="O414" s="196">
        <v>18</v>
      </c>
      <c r="P414" s="394">
        <v>94000</v>
      </c>
      <c r="Q414" s="197">
        <v>5</v>
      </c>
      <c r="R414" s="188">
        <v>0</v>
      </c>
      <c r="S414" s="191">
        <v>20170401</v>
      </c>
      <c r="T414" s="191">
        <v>20170630</v>
      </c>
      <c r="U414" s="396">
        <v>0</v>
      </c>
      <c r="V414" s="199">
        <v>23222.91</v>
      </c>
    </row>
    <row r="415" spans="2:22" x14ac:dyDescent="0.25">
      <c r="B415" s="186" t="s">
        <v>348</v>
      </c>
      <c r="C415" s="391" t="s">
        <v>686</v>
      </c>
      <c r="D415" s="392">
        <v>100</v>
      </c>
      <c r="E415" s="393" t="s">
        <v>1505</v>
      </c>
      <c r="F415" s="393" t="s">
        <v>1506</v>
      </c>
      <c r="G415" s="202" t="s">
        <v>1845</v>
      </c>
      <c r="H415" s="191">
        <v>111</v>
      </c>
      <c r="I415" s="192">
        <v>18</v>
      </c>
      <c r="J415" s="193">
        <v>1103</v>
      </c>
      <c r="K415" s="194">
        <v>1003</v>
      </c>
      <c r="L415" s="193">
        <v>5</v>
      </c>
      <c r="M415" s="193">
        <v>21</v>
      </c>
      <c r="N415" s="395">
        <v>1</v>
      </c>
      <c r="O415" s="196">
        <v>18</v>
      </c>
      <c r="P415" s="394">
        <v>94000</v>
      </c>
      <c r="Q415" s="197">
        <v>5</v>
      </c>
      <c r="R415" s="188">
        <v>0</v>
      </c>
      <c r="S415" s="191">
        <v>20170401</v>
      </c>
      <c r="T415" s="191">
        <v>20170630</v>
      </c>
      <c r="U415" s="396">
        <v>0</v>
      </c>
      <c r="V415" s="199">
        <v>28315.059999999998</v>
      </c>
    </row>
    <row r="416" spans="2:22" x14ac:dyDescent="0.25">
      <c r="B416" s="186" t="s">
        <v>348</v>
      </c>
      <c r="C416" s="391" t="s">
        <v>355</v>
      </c>
      <c r="D416" s="392">
        <v>100</v>
      </c>
      <c r="E416" s="393" t="s">
        <v>1507</v>
      </c>
      <c r="F416" s="393" t="s">
        <v>1508</v>
      </c>
      <c r="G416" s="202" t="s">
        <v>1846</v>
      </c>
      <c r="H416" s="191">
        <v>111</v>
      </c>
      <c r="I416" s="192">
        <v>17</v>
      </c>
      <c r="J416" s="193">
        <v>1103</v>
      </c>
      <c r="K416" s="194">
        <v>1003</v>
      </c>
      <c r="L416" s="193">
        <v>5</v>
      </c>
      <c r="M416" s="193">
        <v>21</v>
      </c>
      <c r="N416" s="395">
        <v>1</v>
      </c>
      <c r="O416" s="196">
        <v>17</v>
      </c>
      <c r="P416" s="394">
        <v>43000</v>
      </c>
      <c r="Q416" s="197">
        <v>5</v>
      </c>
      <c r="R416" s="188">
        <v>0</v>
      </c>
      <c r="S416" s="191">
        <v>20170401</v>
      </c>
      <c r="T416" s="191">
        <v>20170630</v>
      </c>
      <c r="U416" s="396">
        <v>0</v>
      </c>
      <c r="V416" s="199">
        <v>29423.5</v>
      </c>
    </row>
    <row r="417" spans="2:22" x14ac:dyDescent="0.25">
      <c r="B417" s="186" t="s">
        <v>348</v>
      </c>
      <c r="C417" s="391" t="s">
        <v>689</v>
      </c>
      <c r="D417" s="392">
        <v>100</v>
      </c>
      <c r="E417" s="393" t="s">
        <v>1509</v>
      </c>
      <c r="F417" s="393" t="s">
        <v>1510</v>
      </c>
      <c r="G417" s="202" t="s">
        <v>1847</v>
      </c>
      <c r="H417" s="191">
        <v>111</v>
      </c>
      <c r="I417" s="192">
        <v>20</v>
      </c>
      <c r="J417" s="193">
        <v>1103</v>
      </c>
      <c r="K417" s="194">
        <v>1003</v>
      </c>
      <c r="L417" s="193">
        <v>5</v>
      </c>
      <c r="M417" s="193">
        <v>21</v>
      </c>
      <c r="N417" s="395">
        <v>1</v>
      </c>
      <c r="O417" s="196">
        <v>20</v>
      </c>
      <c r="P417" s="394">
        <v>205000</v>
      </c>
      <c r="Q417" s="197">
        <v>5</v>
      </c>
      <c r="R417" s="188">
        <v>0</v>
      </c>
      <c r="S417" s="191">
        <v>20170401</v>
      </c>
      <c r="T417" s="191">
        <v>20170630</v>
      </c>
      <c r="U417" s="396">
        <v>0</v>
      </c>
      <c r="V417" s="199">
        <v>19145.64</v>
      </c>
    </row>
    <row r="418" spans="2:22" x14ac:dyDescent="0.25">
      <c r="B418" s="186" t="s">
        <v>348</v>
      </c>
      <c r="C418" s="391" t="s">
        <v>690</v>
      </c>
      <c r="D418" s="392">
        <v>100</v>
      </c>
      <c r="E418" s="393" t="s">
        <v>1511</v>
      </c>
      <c r="F418" s="393" t="s">
        <v>1512</v>
      </c>
      <c r="G418" s="202" t="s">
        <v>1848</v>
      </c>
      <c r="H418" s="191">
        <v>111</v>
      </c>
      <c r="I418" s="192">
        <v>18</v>
      </c>
      <c r="J418" s="193">
        <v>1103</v>
      </c>
      <c r="K418" s="194">
        <v>1003</v>
      </c>
      <c r="L418" s="193">
        <v>5</v>
      </c>
      <c r="M418" s="193">
        <v>21</v>
      </c>
      <c r="N418" s="395">
        <v>1</v>
      </c>
      <c r="O418" s="196">
        <v>18</v>
      </c>
      <c r="P418" s="394">
        <v>176000</v>
      </c>
      <c r="Q418" s="197">
        <v>5</v>
      </c>
      <c r="R418" s="188">
        <v>0</v>
      </c>
      <c r="S418" s="191">
        <v>20170401</v>
      </c>
      <c r="T418" s="191">
        <v>20170630</v>
      </c>
      <c r="U418" s="396">
        <v>0</v>
      </c>
      <c r="V418" s="199">
        <v>21889.37</v>
      </c>
    </row>
    <row r="419" spans="2:22" x14ac:dyDescent="0.25">
      <c r="B419" s="186" t="s">
        <v>348</v>
      </c>
      <c r="C419" s="391" t="s">
        <v>688</v>
      </c>
      <c r="D419" s="392">
        <v>100</v>
      </c>
      <c r="E419" s="393" t="s">
        <v>1513</v>
      </c>
      <c r="F419" s="393" t="s">
        <v>1514</v>
      </c>
      <c r="G419" s="202" t="s">
        <v>1849</v>
      </c>
      <c r="H419" s="191">
        <v>111</v>
      </c>
      <c r="I419" s="192">
        <v>0</v>
      </c>
      <c r="J419" s="193">
        <v>1103</v>
      </c>
      <c r="K419" s="194">
        <v>1003</v>
      </c>
      <c r="L419" s="193">
        <v>5</v>
      </c>
      <c r="M419" s="193">
        <v>21</v>
      </c>
      <c r="N419" s="395">
        <v>1</v>
      </c>
      <c r="O419" s="196">
        <v>0</v>
      </c>
      <c r="P419" s="394">
        <v>44000</v>
      </c>
      <c r="Q419" s="197">
        <v>5</v>
      </c>
      <c r="R419" s="188">
        <v>0</v>
      </c>
      <c r="S419" s="191">
        <v>20170401</v>
      </c>
      <c r="T419" s="191">
        <v>20170630</v>
      </c>
      <c r="U419" s="396">
        <v>0</v>
      </c>
      <c r="V419" s="199">
        <v>33076.28</v>
      </c>
    </row>
    <row r="420" spans="2:22" x14ac:dyDescent="0.25">
      <c r="B420" s="186" t="s">
        <v>348</v>
      </c>
      <c r="C420" s="391" t="s">
        <v>689</v>
      </c>
      <c r="D420" s="392">
        <v>100</v>
      </c>
      <c r="E420" s="393" t="s">
        <v>1515</v>
      </c>
      <c r="F420" s="393" t="s">
        <v>1516</v>
      </c>
      <c r="G420" s="202" t="s">
        <v>1850</v>
      </c>
      <c r="H420" s="191">
        <v>111</v>
      </c>
      <c r="I420" s="192">
        <v>12</v>
      </c>
      <c r="J420" s="193">
        <v>1103</v>
      </c>
      <c r="K420" s="194">
        <v>1003</v>
      </c>
      <c r="L420" s="193">
        <v>5</v>
      </c>
      <c r="M420" s="193">
        <v>21</v>
      </c>
      <c r="N420" s="395">
        <v>1</v>
      </c>
      <c r="O420" s="196">
        <v>12</v>
      </c>
      <c r="P420" s="394">
        <v>205000</v>
      </c>
      <c r="Q420" s="197">
        <v>5</v>
      </c>
      <c r="R420" s="188">
        <v>0</v>
      </c>
      <c r="S420" s="191">
        <v>20170401</v>
      </c>
      <c r="T420" s="191">
        <v>20170630</v>
      </c>
      <c r="U420" s="396">
        <v>0</v>
      </c>
      <c r="V420" s="199">
        <v>13428.920000000002</v>
      </c>
    </row>
    <row r="421" spans="2:22" x14ac:dyDescent="0.25">
      <c r="B421" s="186" t="s">
        <v>348</v>
      </c>
      <c r="C421" s="391" t="s">
        <v>689</v>
      </c>
      <c r="D421" s="392">
        <v>100</v>
      </c>
      <c r="E421" s="393" t="s">
        <v>1517</v>
      </c>
      <c r="F421" s="393" t="s">
        <v>1518</v>
      </c>
      <c r="G421" s="202" t="s">
        <v>1851</v>
      </c>
      <c r="H421" s="191">
        <v>111</v>
      </c>
      <c r="I421" s="192">
        <v>20</v>
      </c>
      <c r="J421" s="193">
        <v>1103</v>
      </c>
      <c r="K421" s="194">
        <v>1003</v>
      </c>
      <c r="L421" s="193">
        <v>5</v>
      </c>
      <c r="M421" s="193">
        <v>21</v>
      </c>
      <c r="N421" s="395">
        <v>1</v>
      </c>
      <c r="O421" s="196">
        <v>20</v>
      </c>
      <c r="P421" s="394">
        <v>205000</v>
      </c>
      <c r="Q421" s="197">
        <v>5</v>
      </c>
      <c r="R421" s="188">
        <v>0</v>
      </c>
      <c r="S421" s="191">
        <v>20170401</v>
      </c>
      <c r="T421" s="191">
        <v>20170630</v>
      </c>
      <c r="U421" s="396">
        <v>0</v>
      </c>
      <c r="V421" s="199">
        <v>27280.71</v>
      </c>
    </row>
    <row r="422" spans="2:22" x14ac:dyDescent="0.25">
      <c r="B422" s="186" t="s">
        <v>348</v>
      </c>
      <c r="C422" s="391" t="s">
        <v>689</v>
      </c>
      <c r="D422" s="392">
        <v>100</v>
      </c>
      <c r="E422" s="393" t="s">
        <v>1519</v>
      </c>
      <c r="F422" s="393" t="s">
        <v>1520</v>
      </c>
      <c r="G422" s="202" t="s">
        <v>1852</v>
      </c>
      <c r="H422" s="191">
        <v>111</v>
      </c>
      <c r="I422" s="192">
        <v>14</v>
      </c>
      <c r="J422" s="193">
        <v>1103</v>
      </c>
      <c r="K422" s="194">
        <v>1003</v>
      </c>
      <c r="L422" s="193">
        <v>5</v>
      </c>
      <c r="M422" s="193">
        <v>21</v>
      </c>
      <c r="N422" s="395">
        <v>1</v>
      </c>
      <c r="O422" s="196">
        <v>14</v>
      </c>
      <c r="P422" s="394">
        <v>205000</v>
      </c>
      <c r="Q422" s="197">
        <v>5</v>
      </c>
      <c r="R422" s="188">
        <v>0</v>
      </c>
      <c r="S422" s="191">
        <v>20170401</v>
      </c>
      <c r="T422" s="191">
        <v>20170630</v>
      </c>
      <c r="U422" s="396">
        <v>0</v>
      </c>
      <c r="V422" s="199">
        <v>24108.43</v>
      </c>
    </row>
    <row r="423" spans="2:22" x14ac:dyDescent="0.25">
      <c r="B423" s="186" t="s">
        <v>348</v>
      </c>
      <c r="C423" s="391" t="s">
        <v>689</v>
      </c>
      <c r="D423" s="392">
        <v>100</v>
      </c>
      <c r="E423" s="393" t="s">
        <v>1521</v>
      </c>
      <c r="F423" s="393" t="s">
        <v>1522</v>
      </c>
      <c r="G423" s="202" t="s">
        <v>1853</v>
      </c>
      <c r="H423" s="191">
        <v>111</v>
      </c>
      <c r="I423" s="192">
        <v>2.8333333333333335</v>
      </c>
      <c r="J423" s="193">
        <v>1103</v>
      </c>
      <c r="K423" s="194">
        <v>1003</v>
      </c>
      <c r="L423" s="193">
        <v>5</v>
      </c>
      <c r="M423" s="193">
        <v>21</v>
      </c>
      <c r="N423" s="395">
        <v>1</v>
      </c>
      <c r="O423" s="196">
        <v>2.8333333333333335</v>
      </c>
      <c r="P423" s="394">
        <v>205000</v>
      </c>
      <c r="Q423" s="197">
        <v>5</v>
      </c>
      <c r="R423" s="188">
        <v>0</v>
      </c>
      <c r="S423" s="191">
        <v>20170401</v>
      </c>
      <c r="T423" s="191">
        <v>20170630</v>
      </c>
      <c r="U423" s="396">
        <v>0</v>
      </c>
      <c r="V423" s="199">
        <v>12959.58</v>
      </c>
    </row>
    <row r="424" spans="2:22" x14ac:dyDescent="0.25">
      <c r="B424" s="186" t="s">
        <v>348</v>
      </c>
      <c r="C424" s="391" t="s">
        <v>688</v>
      </c>
      <c r="D424" s="392">
        <v>100</v>
      </c>
      <c r="E424" s="393" t="s">
        <v>1523</v>
      </c>
      <c r="F424" s="393" t="s">
        <v>1524</v>
      </c>
      <c r="G424" s="202" t="s">
        <v>1854</v>
      </c>
      <c r="H424" s="191">
        <v>111</v>
      </c>
      <c r="I424" s="192">
        <v>12</v>
      </c>
      <c r="J424" s="193">
        <v>1103</v>
      </c>
      <c r="K424" s="194">
        <v>1003</v>
      </c>
      <c r="L424" s="193">
        <v>5</v>
      </c>
      <c r="M424" s="193">
        <v>21</v>
      </c>
      <c r="N424" s="395">
        <v>1</v>
      </c>
      <c r="O424" s="196">
        <v>12</v>
      </c>
      <c r="P424" s="394">
        <v>44000</v>
      </c>
      <c r="Q424" s="197">
        <v>5</v>
      </c>
      <c r="R424" s="188">
        <v>0</v>
      </c>
      <c r="S424" s="191">
        <v>20170401</v>
      </c>
      <c r="T424" s="191">
        <v>20170630</v>
      </c>
      <c r="U424" s="396">
        <v>0</v>
      </c>
      <c r="V424" s="199">
        <v>12141.599999999999</v>
      </c>
    </row>
    <row r="425" spans="2:22" x14ac:dyDescent="0.25">
      <c r="B425" s="186" t="s">
        <v>348</v>
      </c>
      <c r="C425" s="391" t="s">
        <v>688</v>
      </c>
      <c r="D425" s="392">
        <v>100</v>
      </c>
      <c r="E425" s="393" t="s">
        <v>1525</v>
      </c>
      <c r="F425" s="393" t="s">
        <v>1526</v>
      </c>
      <c r="G425" s="202" t="s">
        <v>1855</v>
      </c>
      <c r="H425" s="191">
        <v>111</v>
      </c>
      <c r="I425" s="192">
        <v>8</v>
      </c>
      <c r="J425" s="193">
        <v>1103</v>
      </c>
      <c r="K425" s="194">
        <v>1003</v>
      </c>
      <c r="L425" s="193">
        <v>5</v>
      </c>
      <c r="M425" s="193">
        <v>21</v>
      </c>
      <c r="N425" s="395">
        <v>1</v>
      </c>
      <c r="O425" s="196">
        <v>8</v>
      </c>
      <c r="P425" s="394">
        <v>44000</v>
      </c>
      <c r="Q425" s="197">
        <v>5</v>
      </c>
      <c r="R425" s="188">
        <v>0</v>
      </c>
      <c r="S425" s="191">
        <v>20170401</v>
      </c>
      <c r="T425" s="191">
        <v>20170630</v>
      </c>
      <c r="U425" s="396">
        <v>0</v>
      </c>
      <c r="V425" s="199">
        <v>20127.64</v>
      </c>
    </row>
    <row r="426" spans="2:22" x14ac:dyDescent="0.25">
      <c r="B426" s="186" t="s">
        <v>348</v>
      </c>
      <c r="C426" s="391" t="s">
        <v>690</v>
      </c>
      <c r="D426" s="392">
        <v>100</v>
      </c>
      <c r="E426" s="393" t="s">
        <v>1527</v>
      </c>
      <c r="F426" s="393" t="s">
        <v>1528</v>
      </c>
      <c r="G426" s="202" t="s">
        <v>1856</v>
      </c>
      <c r="H426" s="191">
        <v>111</v>
      </c>
      <c r="I426" s="192">
        <v>20</v>
      </c>
      <c r="J426" s="193">
        <v>1103</v>
      </c>
      <c r="K426" s="194">
        <v>1003</v>
      </c>
      <c r="L426" s="193">
        <v>5</v>
      </c>
      <c r="M426" s="193">
        <v>21</v>
      </c>
      <c r="N426" s="395">
        <v>1</v>
      </c>
      <c r="O426" s="196">
        <v>20</v>
      </c>
      <c r="P426" s="394">
        <v>176000</v>
      </c>
      <c r="Q426" s="197">
        <v>5</v>
      </c>
      <c r="R426" s="188">
        <v>0</v>
      </c>
      <c r="S426" s="191">
        <v>20170401</v>
      </c>
      <c r="T426" s="191">
        <v>20170630</v>
      </c>
      <c r="U426" s="396">
        <v>0</v>
      </c>
      <c r="V426" s="199">
        <v>21184.65</v>
      </c>
    </row>
    <row r="427" spans="2:22" x14ac:dyDescent="0.25">
      <c r="B427" s="186" t="s">
        <v>348</v>
      </c>
      <c r="C427" s="391" t="s">
        <v>688</v>
      </c>
      <c r="D427" s="392">
        <v>100</v>
      </c>
      <c r="E427" s="393" t="s">
        <v>1529</v>
      </c>
      <c r="F427" s="393" t="s">
        <v>1530</v>
      </c>
      <c r="G427" s="202" t="s">
        <v>1857</v>
      </c>
      <c r="H427" s="191">
        <v>111</v>
      </c>
      <c r="I427" s="192">
        <v>18</v>
      </c>
      <c r="J427" s="193">
        <v>1103</v>
      </c>
      <c r="K427" s="194">
        <v>1003</v>
      </c>
      <c r="L427" s="193">
        <v>5</v>
      </c>
      <c r="M427" s="193">
        <v>21</v>
      </c>
      <c r="N427" s="395">
        <v>1</v>
      </c>
      <c r="O427" s="196">
        <v>18</v>
      </c>
      <c r="P427" s="394">
        <v>44000</v>
      </c>
      <c r="Q427" s="197">
        <v>5</v>
      </c>
      <c r="R427" s="188">
        <v>0</v>
      </c>
      <c r="S427" s="191">
        <v>20170401</v>
      </c>
      <c r="T427" s="191">
        <v>20170630</v>
      </c>
      <c r="U427" s="396">
        <v>0</v>
      </c>
      <c r="V427" s="199">
        <v>23804.07</v>
      </c>
    </row>
    <row r="428" spans="2:22" x14ac:dyDescent="0.25">
      <c r="B428" s="186" t="s">
        <v>348</v>
      </c>
      <c r="C428" s="391" t="s">
        <v>689</v>
      </c>
      <c r="D428" s="392">
        <v>100</v>
      </c>
      <c r="E428" s="393" t="s">
        <v>1531</v>
      </c>
      <c r="F428" s="393" t="s">
        <v>1532</v>
      </c>
      <c r="G428" s="202" t="s">
        <v>1858</v>
      </c>
      <c r="H428" s="191">
        <v>111</v>
      </c>
      <c r="I428" s="192">
        <v>10</v>
      </c>
      <c r="J428" s="193">
        <v>1103</v>
      </c>
      <c r="K428" s="194">
        <v>1003</v>
      </c>
      <c r="L428" s="193">
        <v>5</v>
      </c>
      <c r="M428" s="193">
        <v>21</v>
      </c>
      <c r="N428" s="395">
        <v>1</v>
      </c>
      <c r="O428" s="196">
        <v>10</v>
      </c>
      <c r="P428" s="394">
        <v>205000</v>
      </c>
      <c r="Q428" s="197">
        <v>5</v>
      </c>
      <c r="R428" s="188">
        <v>0</v>
      </c>
      <c r="S428" s="191">
        <v>20170401</v>
      </c>
      <c r="T428" s="191">
        <v>20170630</v>
      </c>
      <c r="U428" s="396">
        <v>0</v>
      </c>
      <c r="V428" s="199">
        <v>8378.36</v>
      </c>
    </row>
    <row r="429" spans="2:22" x14ac:dyDescent="0.25">
      <c r="B429" s="186" t="s">
        <v>348</v>
      </c>
      <c r="C429" s="391" t="s">
        <v>689</v>
      </c>
      <c r="D429" s="392">
        <v>100</v>
      </c>
      <c r="E429" s="393" t="s">
        <v>1533</v>
      </c>
      <c r="F429" s="393" t="s">
        <v>1534</v>
      </c>
      <c r="G429" s="202" t="s">
        <v>1859</v>
      </c>
      <c r="H429" s="191">
        <v>111</v>
      </c>
      <c r="I429" s="192">
        <v>12</v>
      </c>
      <c r="J429" s="193">
        <v>1103</v>
      </c>
      <c r="K429" s="194">
        <v>1003</v>
      </c>
      <c r="L429" s="193">
        <v>5</v>
      </c>
      <c r="M429" s="193">
        <v>21</v>
      </c>
      <c r="N429" s="395">
        <v>1</v>
      </c>
      <c r="O429" s="196">
        <v>12</v>
      </c>
      <c r="P429" s="394">
        <v>205000</v>
      </c>
      <c r="Q429" s="197">
        <v>5</v>
      </c>
      <c r="R429" s="188">
        <v>0</v>
      </c>
      <c r="S429" s="191">
        <v>20170401</v>
      </c>
      <c r="T429" s="191">
        <v>20170630</v>
      </c>
      <c r="U429" s="396">
        <v>0</v>
      </c>
      <c r="V429" s="199">
        <v>12548.759999999998</v>
      </c>
    </row>
    <row r="430" spans="2:22" x14ac:dyDescent="0.25">
      <c r="B430" s="186" t="s">
        <v>348</v>
      </c>
      <c r="C430" s="391" t="s">
        <v>355</v>
      </c>
      <c r="D430" s="392">
        <v>100</v>
      </c>
      <c r="E430" s="393" t="s">
        <v>1535</v>
      </c>
      <c r="F430" s="393" t="s">
        <v>1536</v>
      </c>
      <c r="G430" s="202" t="s">
        <v>1860</v>
      </c>
      <c r="H430" s="191">
        <v>111</v>
      </c>
      <c r="I430" s="192">
        <v>19</v>
      </c>
      <c r="J430" s="193">
        <v>1103</v>
      </c>
      <c r="K430" s="194">
        <v>1003</v>
      </c>
      <c r="L430" s="193">
        <v>5</v>
      </c>
      <c r="M430" s="193">
        <v>21</v>
      </c>
      <c r="N430" s="395">
        <v>1</v>
      </c>
      <c r="O430" s="196">
        <v>19</v>
      </c>
      <c r="P430" s="394">
        <v>43000</v>
      </c>
      <c r="Q430" s="197">
        <v>5</v>
      </c>
      <c r="R430" s="188">
        <v>0</v>
      </c>
      <c r="S430" s="191">
        <v>20170401</v>
      </c>
      <c r="T430" s="191">
        <v>20170630</v>
      </c>
      <c r="U430" s="396">
        <v>0</v>
      </c>
      <c r="V430" s="199">
        <v>25684.47</v>
      </c>
    </row>
    <row r="431" spans="2:22" x14ac:dyDescent="0.25">
      <c r="B431" s="186" t="s">
        <v>348</v>
      </c>
      <c r="C431" s="391" t="s">
        <v>688</v>
      </c>
      <c r="D431" s="392">
        <v>100</v>
      </c>
      <c r="E431" s="393" t="s">
        <v>1537</v>
      </c>
      <c r="F431" s="393" t="s">
        <v>1538</v>
      </c>
      <c r="G431" s="202" t="s">
        <v>1861</v>
      </c>
      <c r="H431" s="191">
        <v>111</v>
      </c>
      <c r="I431" s="192">
        <v>13</v>
      </c>
      <c r="J431" s="193">
        <v>1103</v>
      </c>
      <c r="K431" s="194">
        <v>1003</v>
      </c>
      <c r="L431" s="193">
        <v>5</v>
      </c>
      <c r="M431" s="193">
        <v>21</v>
      </c>
      <c r="N431" s="395">
        <v>1</v>
      </c>
      <c r="O431" s="196">
        <v>13</v>
      </c>
      <c r="P431" s="394">
        <v>44000</v>
      </c>
      <c r="Q431" s="197">
        <v>5</v>
      </c>
      <c r="R431" s="188">
        <v>0</v>
      </c>
      <c r="S431" s="191">
        <v>20170401</v>
      </c>
      <c r="T431" s="191">
        <v>20170630</v>
      </c>
      <c r="U431" s="396">
        <v>0</v>
      </c>
      <c r="V431" s="199">
        <v>21044.059999999998</v>
      </c>
    </row>
    <row r="432" spans="2:22" x14ac:dyDescent="0.25">
      <c r="B432" s="186" t="s">
        <v>348</v>
      </c>
      <c r="C432" s="391" t="s">
        <v>686</v>
      </c>
      <c r="D432" s="392">
        <v>100</v>
      </c>
      <c r="E432" s="393" t="s">
        <v>1539</v>
      </c>
      <c r="F432" s="393" t="s">
        <v>1540</v>
      </c>
      <c r="G432" s="202" t="s">
        <v>1862</v>
      </c>
      <c r="H432" s="191">
        <v>111</v>
      </c>
      <c r="I432" s="192">
        <v>19</v>
      </c>
      <c r="J432" s="193">
        <v>1103</v>
      </c>
      <c r="K432" s="194">
        <v>1003</v>
      </c>
      <c r="L432" s="193">
        <v>5</v>
      </c>
      <c r="M432" s="193">
        <v>21</v>
      </c>
      <c r="N432" s="395">
        <v>1</v>
      </c>
      <c r="O432" s="196">
        <v>19</v>
      </c>
      <c r="P432" s="394">
        <v>94000</v>
      </c>
      <c r="Q432" s="197">
        <v>5</v>
      </c>
      <c r="R432" s="188">
        <v>0</v>
      </c>
      <c r="S432" s="191">
        <v>20170401</v>
      </c>
      <c r="T432" s="191">
        <v>20170630</v>
      </c>
      <c r="U432" s="396">
        <v>0</v>
      </c>
      <c r="V432" s="199">
        <v>19482.489999999998</v>
      </c>
    </row>
    <row r="433" spans="2:22" x14ac:dyDescent="0.25">
      <c r="B433" s="186" t="s">
        <v>348</v>
      </c>
      <c r="C433" s="391" t="s">
        <v>689</v>
      </c>
      <c r="D433" s="392">
        <v>100</v>
      </c>
      <c r="E433" s="393" t="s">
        <v>1541</v>
      </c>
      <c r="F433" s="393" t="s">
        <v>1542</v>
      </c>
      <c r="G433" s="202" t="s">
        <v>1863</v>
      </c>
      <c r="H433" s="191">
        <v>111</v>
      </c>
      <c r="I433" s="192">
        <v>20</v>
      </c>
      <c r="J433" s="193">
        <v>1103</v>
      </c>
      <c r="K433" s="194">
        <v>1003</v>
      </c>
      <c r="L433" s="193">
        <v>5</v>
      </c>
      <c r="M433" s="193">
        <v>21</v>
      </c>
      <c r="N433" s="395">
        <v>1</v>
      </c>
      <c r="O433" s="196">
        <v>20</v>
      </c>
      <c r="P433" s="394">
        <v>205000</v>
      </c>
      <c r="Q433" s="197">
        <v>5</v>
      </c>
      <c r="R433" s="188">
        <v>0</v>
      </c>
      <c r="S433" s="191">
        <v>20170401</v>
      </c>
      <c r="T433" s="191">
        <v>20170630</v>
      </c>
      <c r="U433" s="396">
        <v>0</v>
      </c>
      <c r="V433" s="199">
        <v>17096</v>
      </c>
    </row>
    <row r="434" spans="2:22" x14ac:dyDescent="0.25">
      <c r="B434" s="186" t="s">
        <v>348</v>
      </c>
      <c r="C434" s="391" t="s">
        <v>689</v>
      </c>
      <c r="D434" s="392">
        <v>100</v>
      </c>
      <c r="E434" s="393" t="s">
        <v>1543</v>
      </c>
      <c r="F434" s="393" t="s">
        <v>1544</v>
      </c>
      <c r="G434" s="202" t="s">
        <v>1864</v>
      </c>
      <c r="H434" s="191">
        <v>111</v>
      </c>
      <c r="I434" s="192">
        <v>20</v>
      </c>
      <c r="J434" s="193">
        <v>1103</v>
      </c>
      <c r="K434" s="194">
        <v>1003</v>
      </c>
      <c r="L434" s="193">
        <v>5</v>
      </c>
      <c r="M434" s="193">
        <v>21</v>
      </c>
      <c r="N434" s="395">
        <v>1</v>
      </c>
      <c r="O434" s="196">
        <v>20</v>
      </c>
      <c r="P434" s="394">
        <v>205000</v>
      </c>
      <c r="Q434" s="197">
        <v>5</v>
      </c>
      <c r="R434" s="188">
        <v>0</v>
      </c>
      <c r="S434" s="191">
        <v>20170401</v>
      </c>
      <c r="T434" s="191">
        <v>20170630</v>
      </c>
      <c r="U434" s="396">
        <v>0</v>
      </c>
      <c r="V434" s="199">
        <v>18625.79</v>
      </c>
    </row>
    <row r="435" spans="2:22" x14ac:dyDescent="0.25">
      <c r="B435" s="186" t="s">
        <v>348</v>
      </c>
      <c r="C435" s="391" t="s">
        <v>689</v>
      </c>
      <c r="D435" s="392">
        <v>100</v>
      </c>
      <c r="E435" s="393" t="s">
        <v>1545</v>
      </c>
      <c r="F435" s="393" t="s">
        <v>1546</v>
      </c>
      <c r="G435" s="202" t="s">
        <v>1865</v>
      </c>
      <c r="H435" s="191">
        <v>111</v>
      </c>
      <c r="I435" s="192">
        <v>15</v>
      </c>
      <c r="J435" s="193">
        <v>1103</v>
      </c>
      <c r="K435" s="194">
        <v>1003</v>
      </c>
      <c r="L435" s="193">
        <v>5</v>
      </c>
      <c r="M435" s="193">
        <v>21</v>
      </c>
      <c r="N435" s="395">
        <v>1</v>
      </c>
      <c r="O435" s="196">
        <v>15</v>
      </c>
      <c r="P435" s="394">
        <v>205000</v>
      </c>
      <c r="Q435" s="197">
        <v>5</v>
      </c>
      <c r="R435" s="188">
        <v>0</v>
      </c>
      <c r="S435" s="191">
        <v>20170401</v>
      </c>
      <c r="T435" s="191">
        <v>20170630</v>
      </c>
      <c r="U435" s="396">
        <v>0</v>
      </c>
      <c r="V435" s="199">
        <v>20627.409999999996</v>
      </c>
    </row>
    <row r="436" spans="2:22" x14ac:dyDescent="0.25">
      <c r="B436" s="186" t="s">
        <v>348</v>
      </c>
      <c r="C436" s="391" t="s">
        <v>355</v>
      </c>
      <c r="D436" s="392">
        <v>100</v>
      </c>
      <c r="E436" s="393" t="s">
        <v>1547</v>
      </c>
      <c r="F436" s="393" t="s">
        <v>1548</v>
      </c>
      <c r="G436" s="202" t="s">
        <v>1866</v>
      </c>
      <c r="H436" s="191">
        <v>111</v>
      </c>
      <c r="I436" s="192">
        <v>18</v>
      </c>
      <c r="J436" s="193">
        <v>1103</v>
      </c>
      <c r="K436" s="194">
        <v>1003</v>
      </c>
      <c r="L436" s="193">
        <v>5</v>
      </c>
      <c r="M436" s="193">
        <v>21</v>
      </c>
      <c r="N436" s="395">
        <v>1</v>
      </c>
      <c r="O436" s="196">
        <v>18</v>
      </c>
      <c r="P436" s="394">
        <v>43000</v>
      </c>
      <c r="Q436" s="197">
        <v>5</v>
      </c>
      <c r="R436" s="188">
        <v>0</v>
      </c>
      <c r="S436" s="191">
        <v>20170401</v>
      </c>
      <c r="T436" s="191">
        <v>20170630</v>
      </c>
      <c r="U436" s="396">
        <v>0</v>
      </c>
      <c r="V436" s="199">
        <v>14313.679999999998</v>
      </c>
    </row>
    <row r="437" spans="2:22" x14ac:dyDescent="0.25">
      <c r="B437" s="186" t="s">
        <v>348</v>
      </c>
      <c r="C437" s="391" t="s">
        <v>689</v>
      </c>
      <c r="D437" s="392">
        <v>100</v>
      </c>
      <c r="E437" s="393" t="s">
        <v>1549</v>
      </c>
      <c r="F437" s="393" t="s">
        <v>1550</v>
      </c>
      <c r="G437" s="202" t="s">
        <v>1867</v>
      </c>
      <c r="H437" s="191">
        <v>111</v>
      </c>
      <c r="I437" s="192">
        <v>13</v>
      </c>
      <c r="J437" s="193">
        <v>1103</v>
      </c>
      <c r="K437" s="194">
        <v>1003</v>
      </c>
      <c r="L437" s="193">
        <v>5</v>
      </c>
      <c r="M437" s="193">
        <v>21</v>
      </c>
      <c r="N437" s="395">
        <v>1</v>
      </c>
      <c r="O437" s="196">
        <v>13</v>
      </c>
      <c r="P437" s="394">
        <v>205000</v>
      </c>
      <c r="Q437" s="197">
        <v>5</v>
      </c>
      <c r="R437" s="188">
        <v>0</v>
      </c>
      <c r="S437" s="191">
        <v>20170401</v>
      </c>
      <c r="T437" s="191">
        <v>20170630</v>
      </c>
      <c r="U437" s="396">
        <v>0</v>
      </c>
      <c r="V437" s="199">
        <v>16586.849999999999</v>
      </c>
    </row>
    <row r="438" spans="2:22" x14ac:dyDescent="0.25">
      <c r="B438" s="186" t="s">
        <v>348</v>
      </c>
      <c r="C438" s="391" t="s">
        <v>688</v>
      </c>
      <c r="D438" s="392">
        <v>100</v>
      </c>
      <c r="E438" s="393" t="s">
        <v>1551</v>
      </c>
      <c r="F438" s="393" t="s">
        <v>1552</v>
      </c>
      <c r="G438" s="202" t="s">
        <v>1868</v>
      </c>
      <c r="H438" s="191">
        <v>111</v>
      </c>
      <c r="I438" s="192">
        <v>18</v>
      </c>
      <c r="J438" s="193">
        <v>1103</v>
      </c>
      <c r="K438" s="194">
        <v>1003</v>
      </c>
      <c r="L438" s="193">
        <v>5</v>
      </c>
      <c r="M438" s="193">
        <v>21</v>
      </c>
      <c r="N438" s="395">
        <v>1</v>
      </c>
      <c r="O438" s="196">
        <v>18</v>
      </c>
      <c r="P438" s="394">
        <v>44000</v>
      </c>
      <c r="Q438" s="197">
        <v>5</v>
      </c>
      <c r="R438" s="188">
        <v>0</v>
      </c>
      <c r="S438" s="191">
        <v>20170401</v>
      </c>
      <c r="T438" s="191">
        <v>20170630</v>
      </c>
      <c r="U438" s="396">
        <v>0</v>
      </c>
      <c r="V438" s="199">
        <v>19939.379999999997</v>
      </c>
    </row>
    <row r="439" spans="2:22" x14ac:dyDescent="0.25">
      <c r="B439" s="186" t="s">
        <v>348</v>
      </c>
      <c r="C439" s="391" t="s">
        <v>688</v>
      </c>
      <c r="D439" s="392">
        <v>100</v>
      </c>
      <c r="E439" s="393" t="s">
        <v>1553</v>
      </c>
      <c r="F439" s="393" t="s">
        <v>1554</v>
      </c>
      <c r="G439" s="202" t="s">
        <v>1869</v>
      </c>
      <c r="H439" s="191">
        <v>111</v>
      </c>
      <c r="I439" s="192">
        <v>3.3333333333333335</v>
      </c>
      <c r="J439" s="193">
        <v>1103</v>
      </c>
      <c r="K439" s="194">
        <v>1003</v>
      </c>
      <c r="L439" s="193">
        <v>5</v>
      </c>
      <c r="M439" s="193">
        <v>21</v>
      </c>
      <c r="N439" s="395">
        <v>1</v>
      </c>
      <c r="O439" s="196">
        <v>3.3333333333333335</v>
      </c>
      <c r="P439" s="394">
        <v>44000</v>
      </c>
      <c r="Q439" s="197">
        <v>5</v>
      </c>
      <c r="R439" s="188">
        <v>0</v>
      </c>
      <c r="S439" s="191">
        <v>20170401</v>
      </c>
      <c r="T439" s="191">
        <v>20170630</v>
      </c>
      <c r="U439" s="396">
        <v>0</v>
      </c>
      <c r="V439" s="199">
        <v>19774.019999999997</v>
      </c>
    </row>
    <row r="440" spans="2:22" x14ac:dyDescent="0.25">
      <c r="B440" s="186" t="s">
        <v>348</v>
      </c>
      <c r="C440" s="391" t="s">
        <v>688</v>
      </c>
      <c r="D440" s="392">
        <v>100</v>
      </c>
      <c r="E440" s="393" t="s">
        <v>1555</v>
      </c>
      <c r="F440" s="393" t="s">
        <v>1556</v>
      </c>
      <c r="G440" s="202" t="s">
        <v>1870</v>
      </c>
      <c r="H440" s="191">
        <v>111</v>
      </c>
      <c r="I440" s="192">
        <v>9</v>
      </c>
      <c r="J440" s="193">
        <v>1103</v>
      </c>
      <c r="K440" s="194">
        <v>1003</v>
      </c>
      <c r="L440" s="193">
        <v>5</v>
      </c>
      <c r="M440" s="193">
        <v>21</v>
      </c>
      <c r="N440" s="395">
        <v>1</v>
      </c>
      <c r="O440" s="196">
        <v>9</v>
      </c>
      <c r="P440" s="394">
        <v>44000</v>
      </c>
      <c r="Q440" s="197">
        <v>5</v>
      </c>
      <c r="R440" s="188">
        <v>0</v>
      </c>
      <c r="S440" s="191">
        <v>20170401</v>
      </c>
      <c r="T440" s="191">
        <v>20170630</v>
      </c>
      <c r="U440" s="396">
        <v>0</v>
      </c>
      <c r="V440" s="199">
        <v>19018.669999999998</v>
      </c>
    </row>
    <row r="441" spans="2:22" x14ac:dyDescent="0.25">
      <c r="B441" s="186" t="s">
        <v>348</v>
      </c>
      <c r="C441" s="391" t="s">
        <v>690</v>
      </c>
      <c r="D441" s="392">
        <v>100</v>
      </c>
      <c r="E441" s="393" t="s">
        <v>1557</v>
      </c>
      <c r="F441" s="393" t="s">
        <v>1558</v>
      </c>
      <c r="G441" s="202" t="s">
        <v>1871</v>
      </c>
      <c r="H441" s="191">
        <v>111</v>
      </c>
      <c r="I441" s="192">
        <v>20</v>
      </c>
      <c r="J441" s="193">
        <v>1103</v>
      </c>
      <c r="K441" s="194">
        <v>1003</v>
      </c>
      <c r="L441" s="193">
        <v>5</v>
      </c>
      <c r="M441" s="193">
        <v>21</v>
      </c>
      <c r="N441" s="395">
        <v>1</v>
      </c>
      <c r="O441" s="196">
        <v>20</v>
      </c>
      <c r="P441" s="394">
        <v>176000</v>
      </c>
      <c r="Q441" s="197">
        <v>5</v>
      </c>
      <c r="R441" s="188">
        <v>0</v>
      </c>
      <c r="S441" s="191">
        <v>20170401</v>
      </c>
      <c r="T441" s="191">
        <v>20170630</v>
      </c>
      <c r="U441" s="396">
        <v>0</v>
      </c>
      <c r="V441" s="199">
        <v>17017.46</v>
      </c>
    </row>
    <row r="442" spans="2:22" x14ac:dyDescent="0.25">
      <c r="B442" s="186" t="s">
        <v>348</v>
      </c>
      <c r="C442" s="391" t="s">
        <v>686</v>
      </c>
      <c r="D442" s="392">
        <v>100</v>
      </c>
      <c r="E442" s="393" t="s">
        <v>1559</v>
      </c>
      <c r="F442" s="393" t="s">
        <v>1560</v>
      </c>
      <c r="G442" s="202" t="s">
        <v>1872</v>
      </c>
      <c r="H442" s="191">
        <v>111</v>
      </c>
      <c r="I442" s="192">
        <v>20</v>
      </c>
      <c r="J442" s="193">
        <v>1103</v>
      </c>
      <c r="K442" s="194">
        <v>1003</v>
      </c>
      <c r="L442" s="193">
        <v>5</v>
      </c>
      <c r="M442" s="193">
        <v>21</v>
      </c>
      <c r="N442" s="395">
        <v>1</v>
      </c>
      <c r="O442" s="196">
        <v>20</v>
      </c>
      <c r="P442" s="394">
        <v>94000</v>
      </c>
      <c r="Q442" s="197">
        <v>5</v>
      </c>
      <c r="R442" s="188">
        <v>0</v>
      </c>
      <c r="S442" s="191">
        <v>20170401</v>
      </c>
      <c r="T442" s="191">
        <v>20170630</v>
      </c>
      <c r="U442" s="396">
        <v>0</v>
      </c>
      <c r="V442" s="199">
        <v>12498.09</v>
      </c>
    </row>
    <row r="443" spans="2:22" x14ac:dyDescent="0.25">
      <c r="B443" s="186" t="s">
        <v>348</v>
      </c>
      <c r="C443" s="391" t="s">
        <v>686</v>
      </c>
      <c r="D443" s="392">
        <v>100</v>
      </c>
      <c r="E443" s="393" t="s">
        <v>1561</v>
      </c>
      <c r="F443" s="393" t="s">
        <v>1562</v>
      </c>
      <c r="G443" s="202" t="s">
        <v>1873</v>
      </c>
      <c r="H443" s="191">
        <v>111</v>
      </c>
      <c r="I443" s="192">
        <v>18</v>
      </c>
      <c r="J443" s="193">
        <v>1103</v>
      </c>
      <c r="K443" s="194">
        <v>1003</v>
      </c>
      <c r="L443" s="193">
        <v>5</v>
      </c>
      <c r="M443" s="193">
        <v>21</v>
      </c>
      <c r="N443" s="395">
        <v>1</v>
      </c>
      <c r="O443" s="196">
        <v>18</v>
      </c>
      <c r="P443" s="394">
        <v>94000</v>
      </c>
      <c r="Q443" s="197">
        <v>5</v>
      </c>
      <c r="R443" s="188">
        <v>0</v>
      </c>
      <c r="S443" s="191">
        <v>20170401</v>
      </c>
      <c r="T443" s="191">
        <v>20170630</v>
      </c>
      <c r="U443" s="396">
        <v>0</v>
      </c>
      <c r="V443" s="199">
        <v>13833.269999999999</v>
      </c>
    </row>
    <row r="444" spans="2:22" x14ac:dyDescent="0.25">
      <c r="B444" s="186" t="s">
        <v>348</v>
      </c>
      <c r="C444" s="391" t="s">
        <v>690</v>
      </c>
      <c r="D444" s="392">
        <v>100</v>
      </c>
      <c r="E444" s="393" t="s">
        <v>1563</v>
      </c>
      <c r="F444" s="393" t="s">
        <v>1564</v>
      </c>
      <c r="G444" s="202" t="s">
        <v>1874</v>
      </c>
      <c r="H444" s="191">
        <v>111</v>
      </c>
      <c r="I444" s="192">
        <v>20</v>
      </c>
      <c r="J444" s="193">
        <v>1103</v>
      </c>
      <c r="K444" s="194">
        <v>1003</v>
      </c>
      <c r="L444" s="193">
        <v>5</v>
      </c>
      <c r="M444" s="193">
        <v>21</v>
      </c>
      <c r="N444" s="395">
        <v>1</v>
      </c>
      <c r="O444" s="196">
        <v>20</v>
      </c>
      <c r="P444" s="394">
        <v>176000</v>
      </c>
      <c r="Q444" s="197">
        <v>5</v>
      </c>
      <c r="R444" s="188">
        <v>0</v>
      </c>
      <c r="S444" s="191">
        <v>20170401</v>
      </c>
      <c r="T444" s="191">
        <v>20170630</v>
      </c>
      <c r="U444" s="396">
        <v>0</v>
      </c>
      <c r="V444" s="199">
        <v>25425.14</v>
      </c>
    </row>
    <row r="445" spans="2:22" x14ac:dyDescent="0.25">
      <c r="B445" s="186" t="s">
        <v>348</v>
      </c>
      <c r="C445" s="391" t="s">
        <v>689</v>
      </c>
      <c r="D445" s="392">
        <v>100</v>
      </c>
      <c r="E445" s="393" t="s">
        <v>1565</v>
      </c>
      <c r="F445" s="393" t="s">
        <v>1566</v>
      </c>
      <c r="G445" s="202" t="s">
        <v>1875</v>
      </c>
      <c r="H445" s="191">
        <v>111</v>
      </c>
      <c r="I445" s="192">
        <v>12</v>
      </c>
      <c r="J445" s="193">
        <v>1103</v>
      </c>
      <c r="K445" s="194">
        <v>1003</v>
      </c>
      <c r="L445" s="193">
        <v>5</v>
      </c>
      <c r="M445" s="193">
        <v>21</v>
      </c>
      <c r="N445" s="395">
        <v>1</v>
      </c>
      <c r="O445" s="196">
        <v>12</v>
      </c>
      <c r="P445" s="394">
        <v>205000</v>
      </c>
      <c r="Q445" s="197">
        <v>5</v>
      </c>
      <c r="R445" s="188">
        <v>0</v>
      </c>
      <c r="S445" s="191">
        <v>20170401</v>
      </c>
      <c r="T445" s="191">
        <v>20170630</v>
      </c>
      <c r="U445" s="396">
        <v>0</v>
      </c>
      <c r="V445" s="199">
        <v>22523.660000000003</v>
      </c>
    </row>
    <row r="446" spans="2:22" x14ac:dyDescent="0.25">
      <c r="B446" s="186" t="s">
        <v>348</v>
      </c>
      <c r="C446" s="391" t="s">
        <v>688</v>
      </c>
      <c r="D446" s="392">
        <v>100</v>
      </c>
      <c r="E446" s="393" t="s">
        <v>1567</v>
      </c>
      <c r="F446" s="393" t="s">
        <v>1568</v>
      </c>
      <c r="G446" s="202" t="s">
        <v>1876</v>
      </c>
      <c r="H446" s="191">
        <v>111</v>
      </c>
      <c r="I446" s="192">
        <v>12</v>
      </c>
      <c r="J446" s="193">
        <v>1103</v>
      </c>
      <c r="K446" s="194">
        <v>1003</v>
      </c>
      <c r="L446" s="193">
        <v>5</v>
      </c>
      <c r="M446" s="193">
        <v>21</v>
      </c>
      <c r="N446" s="395">
        <v>1</v>
      </c>
      <c r="O446" s="196">
        <v>12</v>
      </c>
      <c r="P446" s="394">
        <v>44000</v>
      </c>
      <c r="Q446" s="197">
        <v>5</v>
      </c>
      <c r="R446" s="188">
        <v>0</v>
      </c>
      <c r="S446" s="191">
        <v>20170401</v>
      </c>
      <c r="T446" s="191">
        <v>20170630</v>
      </c>
      <c r="U446" s="396">
        <v>0</v>
      </c>
      <c r="V446" s="199">
        <v>21083.42</v>
      </c>
    </row>
    <row r="447" spans="2:22" x14ac:dyDescent="0.25">
      <c r="B447" s="186" t="s">
        <v>348</v>
      </c>
      <c r="C447" s="391" t="s">
        <v>688</v>
      </c>
      <c r="D447" s="392">
        <v>100</v>
      </c>
      <c r="E447" s="393" t="s">
        <v>1569</v>
      </c>
      <c r="F447" s="393" t="s">
        <v>1570</v>
      </c>
      <c r="G447" s="202" t="s">
        <v>1877</v>
      </c>
      <c r="H447" s="191">
        <v>111</v>
      </c>
      <c r="I447" s="192">
        <v>9</v>
      </c>
      <c r="J447" s="193">
        <v>1103</v>
      </c>
      <c r="K447" s="194">
        <v>1003</v>
      </c>
      <c r="L447" s="193">
        <v>5</v>
      </c>
      <c r="M447" s="193">
        <v>21</v>
      </c>
      <c r="N447" s="395">
        <v>1</v>
      </c>
      <c r="O447" s="196">
        <v>9</v>
      </c>
      <c r="P447" s="394">
        <v>44000</v>
      </c>
      <c r="Q447" s="197">
        <v>5</v>
      </c>
      <c r="R447" s="188">
        <v>0</v>
      </c>
      <c r="S447" s="191">
        <v>20170401</v>
      </c>
      <c r="T447" s="191">
        <v>20170630</v>
      </c>
      <c r="U447" s="396">
        <v>0</v>
      </c>
      <c r="V447" s="199">
        <v>21703.85</v>
      </c>
    </row>
    <row r="448" spans="2:22" x14ac:dyDescent="0.25">
      <c r="B448" s="186" t="s">
        <v>348</v>
      </c>
      <c r="C448" s="391" t="s">
        <v>686</v>
      </c>
      <c r="D448" s="392">
        <v>100</v>
      </c>
      <c r="E448" s="393" t="s">
        <v>1571</v>
      </c>
      <c r="F448" s="393" t="s">
        <v>1572</v>
      </c>
      <c r="G448" s="202" t="s">
        <v>1878</v>
      </c>
      <c r="H448" s="191">
        <v>111</v>
      </c>
      <c r="I448" s="192">
        <v>18</v>
      </c>
      <c r="J448" s="193">
        <v>1103</v>
      </c>
      <c r="K448" s="194">
        <v>1003</v>
      </c>
      <c r="L448" s="193">
        <v>5</v>
      </c>
      <c r="M448" s="193">
        <v>21</v>
      </c>
      <c r="N448" s="395">
        <v>1</v>
      </c>
      <c r="O448" s="196">
        <v>18</v>
      </c>
      <c r="P448" s="394">
        <v>94000</v>
      </c>
      <c r="Q448" s="197">
        <v>5</v>
      </c>
      <c r="R448" s="188">
        <v>0</v>
      </c>
      <c r="S448" s="191">
        <v>20170401</v>
      </c>
      <c r="T448" s="191">
        <v>20170630</v>
      </c>
      <c r="U448" s="396">
        <v>0</v>
      </c>
      <c r="V448" s="199">
        <v>14899.38</v>
      </c>
    </row>
    <row r="449" spans="2:22" x14ac:dyDescent="0.25">
      <c r="B449" s="186" t="s">
        <v>348</v>
      </c>
      <c r="C449" s="391" t="s">
        <v>688</v>
      </c>
      <c r="D449" s="392">
        <v>100</v>
      </c>
      <c r="E449" s="393" t="s">
        <v>1573</v>
      </c>
      <c r="F449" s="393" t="s">
        <v>1574</v>
      </c>
      <c r="G449" s="202" t="s">
        <v>1879</v>
      </c>
      <c r="H449" s="191">
        <v>111</v>
      </c>
      <c r="I449" s="192">
        <v>13.333333333333334</v>
      </c>
      <c r="J449" s="193">
        <v>1103</v>
      </c>
      <c r="K449" s="194">
        <v>1003</v>
      </c>
      <c r="L449" s="193">
        <v>5</v>
      </c>
      <c r="M449" s="193">
        <v>21</v>
      </c>
      <c r="N449" s="395">
        <v>1</v>
      </c>
      <c r="O449" s="196">
        <v>13.333333333333334</v>
      </c>
      <c r="P449" s="394">
        <v>44000</v>
      </c>
      <c r="Q449" s="197">
        <v>5</v>
      </c>
      <c r="R449" s="188">
        <v>0</v>
      </c>
      <c r="S449" s="191">
        <v>20170401</v>
      </c>
      <c r="T449" s="191">
        <v>20170630</v>
      </c>
      <c r="U449" s="396">
        <v>0</v>
      </c>
      <c r="V449" s="199">
        <v>13435</v>
      </c>
    </row>
    <row r="450" spans="2:22" x14ac:dyDescent="0.25">
      <c r="B450" s="186" t="s">
        <v>348</v>
      </c>
      <c r="C450" s="391" t="s">
        <v>355</v>
      </c>
      <c r="D450" s="392">
        <v>100</v>
      </c>
      <c r="E450" s="393" t="s">
        <v>1575</v>
      </c>
      <c r="F450" s="393" t="s">
        <v>1576</v>
      </c>
      <c r="G450" s="202" t="s">
        <v>1880</v>
      </c>
      <c r="H450" s="191">
        <v>111</v>
      </c>
      <c r="I450" s="192">
        <v>18</v>
      </c>
      <c r="J450" s="193">
        <v>1103</v>
      </c>
      <c r="K450" s="194">
        <v>1003</v>
      </c>
      <c r="L450" s="193">
        <v>5</v>
      </c>
      <c r="M450" s="193">
        <v>21</v>
      </c>
      <c r="N450" s="395">
        <v>1</v>
      </c>
      <c r="O450" s="196">
        <v>18</v>
      </c>
      <c r="P450" s="394">
        <v>43000</v>
      </c>
      <c r="Q450" s="197">
        <v>5</v>
      </c>
      <c r="R450" s="188">
        <v>0</v>
      </c>
      <c r="S450" s="191">
        <v>20170401</v>
      </c>
      <c r="T450" s="191">
        <v>20170630</v>
      </c>
      <c r="U450" s="396">
        <v>0</v>
      </c>
      <c r="V450" s="199">
        <v>21853.95</v>
      </c>
    </row>
    <row r="451" spans="2:22" x14ac:dyDescent="0.25">
      <c r="B451" s="186" t="s">
        <v>348</v>
      </c>
      <c r="C451" s="391" t="s">
        <v>690</v>
      </c>
      <c r="D451" s="392">
        <v>100</v>
      </c>
      <c r="E451" s="393" t="s">
        <v>1577</v>
      </c>
      <c r="F451" s="393" t="s">
        <v>1578</v>
      </c>
      <c r="G451" s="202" t="s">
        <v>1881</v>
      </c>
      <c r="H451" s="191">
        <v>111</v>
      </c>
      <c r="I451" s="192">
        <v>20</v>
      </c>
      <c r="J451" s="193">
        <v>1103</v>
      </c>
      <c r="K451" s="194">
        <v>1003</v>
      </c>
      <c r="L451" s="193">
        <v>5</v>
      </c>
      <c r="M451" s="193">
        <v>21</v>
      </c>
      <c r="N451" s="395">
        <v>1</v>
      </c>
      <c r="O451" s="196">
        <v>20</v>
      </c>
      <c r="P451" s="394">
        <v>176000</v>
      </c>
      <c r="Q451" s="197">
        <v>5</v>
      </c>
      <c r="R451" s="188">
        <v>0</v>
      </c>
      <c r="S451" s="191">
        <v>20170401</v>
      </c>
      <c r="T451" s="191">
        <v>20170630</v>
      </c>
      <c r="U451" s="396">
        <v>0</v>
      </c>
      <c r="V451" s="199">
        <v>24254.989999999998</v>
      </c>
    </row>
    <row r="452" spans="2:22" x14ac:dyDescent="0.25">
      <c r="B452" s="186" t="s">
        <v>348</v>
      </c>
      <c r="C452" s="391" t="s">
        <v>355</v>
      </c>
      <c r="D452" s="392">
        <v>100</v>
      </c>
      <c r="E452" s="393" t="s">
        <v>1579</v>
      </c>
      <c r="F452" s="393" t="s">
        <v>1580</v>
      </c>
      <c r="G452" s="202" t="s">
        <v>1882</v>
      </c>
      <c r="H452" s="191">
        <v>111</v>
      </c>
      <c r="I452" s="192">
        <v>0</v>
      </c>
      <c r="J452" s="193">
        <v>1103</v>
      </c>
      <c r="K452" s="194">
        <v>1003</v>
      </c>
      <c r="L452" s="193">
        <v>5</v>
      </c>
      <c r="M452" s="193">
        <v>21</v>
      </c>
      <c r="N452" s="395">
        <v>1</v>
      </c>
      <c r="O452" s="196">
        <v>0</v>
      </c>
      <c r="P452" s="394">
        <v>43000</v>
      </c>
      <c r="Q452" s="197">
        <v>5</v>
      </c>
      <c r="R452" s="188">
        <v>0</v>
      </c>
      <c r="S452" s="191">
        <v>20170401</v>
      </c>
      <c r="T452" s="191">
        <v>20170630</v>
      </c>
      <c r="U452" s="396">
        <v>0</v>
      </c>
      <c r="V452" s="199">
        <v>16089.6</v>
      </c>
    </row>
    <row r="453" spans="2:22" x14ac:dyDescent="0.25">
      <c r="B453" s="186" t="s">
        <v>348</v>
      </c>
      <c r="C453" s="391" t="s">
        <v>689</v>
      </c>
      <c r="D453" s="392">
        <v>100</v>
      </c>
      <c r="E453" s="393" t="s">
        <v>1581</v>
      </c>
      <c r="F453" s="393" t="s">
        <v>1582</v>
      </c>
      <c r="G453" s="202" t="s">
        <v>1883</v>
      </c>
      <c r="H453" s="191">
        <v>111</v>
      </c>
      <c r="I453" s="192">
        <v>19</v>
      </c>
      <c r="J453" s="193">
        <v>1103</v>
      </c>
      <c r="K453" s="194">
        <v>1003</v>
      </c>
      <c r="L453" s="193">
        <v>5</v>
      </c>
      <c r="M453" s="193">
        <v>21</v>
      </c>
      <c r="N453" s="395">
        <v>1</v>
      </c>
      <c r="O453" s="196">
        <v>19</v>
      </c>
      <c r="P453" s="394">
        <v>205000</v>
      </c>
      <c r="Q453" s="197">
        <v>5</v>
      </c>
      <c r="R453" s="188">
        <v>0</v>
      </c>
      <c r="S453" s="191">
        <v>20170401</v>
      </c>
      <c r="T453" s="191">
        <v>20170630</v>
      </c>
      <c r="U453" s="396">
        <v>0</v>
      </c>
      <c r="V453" s="199">
        <v>3946.2700000000004</v>
      </c>
    </row>
    <row r="454" spans="2:22" x14ac:dyDescent="0.25">
      <c r="B454" s="186" t="s">
        <v>348</v>
      </c>
      <c r="C454" s="391" t="s">
        <v>689</v>
      </c>
      <c r="D454" s="392">
        <v>100</v>
      </c>
      <c r="E454" s="393" t="s">
        <v>1583</v>
      </c>
      <c r="F454" s="393" t="s">
        <v>1584</v>
      </c>
      <c r="G454" s="202" t="s">
        <v>1884</v>
      </c>
      <c r="H454" s="191">
        <v>111</v>
      </c>
      <c r="I454" s="192">
        <v>20</v>
      </c>
      <c r="J454" s="193">
        <v>1103</v>
      </c>
      <c r="K454" s="194">
        <v>1003</v>
      </c>
      <c r="L454" s="193">
        <v>5</v>
      </c>
      <c r="M454" s="193">
        <v>21</v>
      </c>
      <c r="N454" s="395">
        <v>1</v>
      </c>
      <c r="O454" s="196">
        <v>20</v>
      </c>
      <c r="P454" s="394">
        <v>205000</v>
      </c>
      <c r="Q454" s="197">
        <v>5</v>
      </c>
      <c r="R454" s="188">
        <v>0</v>
      </c>
      <c r="S454" s="191">
        <v>20170401</v>
      </c>
      <c r="T454" s="191">
        <v>20170630</v>
      </c>
      <c r="U454" s="396">
        <v>0</v>
      </c>
      <c r="V454" s="199">
        <v>15211.96</v>
      </c>
    </row>
    <row r="455" spans="2:22" x14ac:dyDescent="0.25">
      <c r="B455" s="186" t="s">
        <v>348</v>
      </c>
      <c r="C455" s="391" t="s">
        <v>689</v>
      </c>
      <c r="D455" s="392">
        <v>100</v>
      </c>
      <c r="E455" s="393" t="s">
        <v>1585</v>
      </c>
      <c r="F455" s="393" t="s">
        <v>1586</v>
      </c>
      <c r="G455" s="202" t="s">
        <v>1885</v>
      </c>
      <c r="H455" s="191">
        <v>111</v>
      </c>
      <c r="I455" s="192">
        <v>15</v>
      </c>
      <c r="J455" s="193">
        <v>1103</v>
      </c>
      <c r="K455" s="194">
        <v>1003</v>
      </c>
      <c r="L455" s="193">
        <v>5</v>
      </c>
      <c r="M455" s="193">
        <v>21</v>
      </c>
      <c r="N455" s="395">
        <v>1</v>
      </c>
      <c r="O455" s="196">
        <v>15</v>
      </c>
      <c r="P455" s="394">
        <v>205000</v>
      </c>
      <c r="Q455" s="197">
        <v>5</v>
      </c>
      <c r="R455" s="188">
        <v>0</v>
      </c>
      <c r="S455" s="191">
        <v>20170401</v>
      </c>
      <c r="T455" s="191">
        <v>20170630</v>
      </c>
      <c r="U455" s="396">
        <v>0</v>
      </c>
      <c r="V455" s="199">
        <v>29623.94</v>
      </c>
    </row>
    <row r="456" spans="2:22" x14ac:dyDescent="0.25">
      <c r="B456" s="186" t="s">
        <v>348</v>
      </c>
      <c r="C456" s="391" t="s">
        <v>355</v>
      </c>
      <c r="D456" s="392">
        <v>100</v>
      </c>
      <c r="E456" s="393" t="s">
        <v>1587</v>
      </c>
      <c r="F456" s="393" t="s">
        <v>1588</v>
      </c>
      <c r="G456" s="202" t="s">
        <v>1886</v>
      </c>
      <c r="H456" s="191">
        <v>111</v>
      </c>
      <c r="I456" s="192">
        <v>19</v>
      </c>
      <c r="J456" s="193">
        <v>1103</v>
      </c>
      <c r="K456" s="194">
        <v>1003</v>
      </c>
      <c r="L456" s="193">
        <v>5</v>
      </c>
      <c r="M456" s="193">
        <v>21</v>
      </c>
      <c r="N456" s="395">
        <v>1</v>
      </c>
      <c r="O456" s="196">
        <v>19</v>
      </c>
      <c r="P456" s="394">
        <v>43000</v>
      </c>
      <c r="Q456" s="197">
        <v>5</v>
      </c>
      <c r="R456" s="188">
        <v>0</v>
      </c>
      <c r="S456" s="191">
        <v>20170401</v>
      </c>
      <c r="T456" s="191">
        <v>20170630</v>
      </c>
      <c r="U456" s="396">
        <v>0</v>
      </c>
      <c r="V456" s="199">
        <v>10221.050000000001</v>
      </c>
    </row>
    <row r="457" spans="2:22" x14ac:dyDescent="0.25">
      <c r="B457" s="186" t="s">
        <v>348</v>
      </c>
      <c r="C457" s="391" t="s">
        <v>689</v>
      </c>
      <c r="D457" s="392">
        <v>100</v>
      </c>
      <c r="E457" s="393" t="s">
        <v>1589</v>
      </c>
      <c r="F457" s="393" t="s">
        <v>1590</v>
      </c>
      <c r="G457" s="202" t="s">
        <v>1887</v>
      </c>
      <c r="H457" s="191">
        <v>111</v>
      </c>
      <c r="I457" s="192">
        <v>20</v>
      </c>
      <c r="J457" s="193">
        <v>1103</v>
      </c>
      <c r="K457" s="194">
        <v>1003</v>
      </c>
      <c r="L457" s="193">
        <v>5</v>
      </c>
      <c r="M457" s="193">
        <v>21</v>
      </c>
      <c r="N457" s="395">
        <v>1</v>
      </c>
      <c r="O457" s="196">
        <v>20</v>
      </c>
      <c r="P457" s="394">
        <v>205000</v>
      </c>
      <c r="Q457" s="197">
        <v>5</v>
      </c>
      <c r="R457" s="188">
        <v>0</v>
      </c>
      <c r="S457" s="191">
        <v>20170401</v>
      </c>
      <c r="T457" s="191">
        <v>20170630</v>
      </c>
      <c r="U457" s="396">
        <v>0</v>
      </c>
      <c r="V457" s="199">
        <v>14317.92</v>
      </c>
    </row>
    <row r="458" spans="2:22" x14ac:dyDescent="0.25">
      <c r="B458" s="186" t="s">
        <v>348</v>
      </c>
      <c r="C458" s="391" t="s">
        <v>689</v>
      </c>
      <c r="D458" s="392">
        <v>100</v>
      </c>
      <c r="E458" s="393" t="s">
        <v>1591</v>
      </c>
      <c r="F458" s="393" t="s">
        <v>1592</v>
      </c>
      <c r="G458" s="202" t="s">
        <v>1888</v>
      </c>
      <c r="H458" s="191">
        <v>111</v>
      </c>
      <c r="I458" s="192">
        <v>20</v>
      </c>
      <c r="J458" s="193">
        <v>1103</v>
      </c>
      <c r="K458" s="194">
        <v>1003</v>
      </c>
      <c r="L458" s="193">
        <v>5</v>
      </c>
      <c r="M458" s="193">
        <v>21</v>
      </c>
      <c r="N458" s="395">
        <v>1</v>
      </c>
      <c r="O458" s="196">
        <v>20</v>
      </c>
      <c r="P458" s="394">
        <v>205000</v>
      </c>
      <c r="Q458" s="197">
        <v>5</v>
      </c>
      <c r="R458" s="188">
        <v>0</v>
      </c>
      <c r="S458" s="191">
        <v>20170401</v>
      </c>
      <c r="T458" s="191">
        <v>20170630</v>
      </c>
      <c r="U458" s="396">
        <v>0</v>
      </c>
      <c r="V458" s="199">
        <v>17476.870000000003</v>
      </c>
    </row>
    <row r="459" spans="2:22" x14ac:dyDescent="0.25">
      <c r="B459" s="186" t="s">
        <v>348</v>
      </c>
      <c r="C459" s="391" t="s">
        <v>689</v>
      </c>
      <c r="D459" s="392">
        <v>100</v>
      </c>
      <c r="E459" s="393" t="s">
        <v>1593</v>
      </c>
      <c r="F459" s="393" t="s">
        <v>1594</v>
      </c>
      <c r="G459" s="202" t="s">
        <v>1889</v>
      </c>
      <c r="H459" s="191">
        <v>111</v>
      </c>
      <c r="I459" s="192">
        <v>0</v>
      </c>
      <c r="J459" s="193">
        <v>1103</v>
      </c>
      <c r="K459" s="194">
        <v>1003</v>
      </c>
      <c r="L459" s="193">
        <v>5</v>
      </c>
      <c r="M459" s="193">
        <v>21</v>
      </c>
      <c r="N459" s="395">
        <v>1</v>
      </c>
      <c r="O459" s="196">
        <v>0</v>
      </c>
      <c r="P459" s="394">
        <v>205000</v>
      </c>
      <c r="Q459" s="197">
        <v>5</v>
      </c>
      <c r="R459" s="188">
        <v>0</v>
      </c>
      <c r="S459" s="191">
        <v>20170401</v>
      </c>
      <c r="T459" s="191">
        <v>20170630</v>
      </c>
      <c r="U459" s="396">
        <v>0</v>
      </c>
      <c r="V459" s="199">
        <v>20513.77</v>
      </c>
    </row>
    <row r="460" spans="2:22" x14ac:dyDescent="0.25">
      <c r="B460" s="186" t="s">
        <v>348</v>
      </c>
      <c r="C460" s="391" t="s">
        <v>686</v>
      </c>
      <c r="D460" s="392">
        <v>100</v>
      </c>
      <c r="E460" s="393" t="s">
        <v>1595</v>
      </c>
      <c r="F460" s="393" t="s">
        <v>1596</v>
      </c>
      <c r="G460" s="202" t="s">
        <v>1890</v>
      </c>
      <c r="H460" s="191">
        <v>111</v>
      </c>
      <c r="I460" s="192">
        <v>20</v>
      </c>
      <c r="J460" s="193">
        <v>1103</v>
      </c>
      <c r="K460" s="194">
        <v>1003</v>
      </c>
      <c r="L460" s="193">
        <v>5</v>
      </c>
      <c r="M460" s="193">
        <v>21</v>
      </c>
      <c r="N460" s="395">
        <v>1</v>
      </c>
      <c r="O460" s="196">
        <v>20</v>
      </c>
      <c r="P460" s="394">
        <v>94000</v>
      </c>
      <c r="Q460" s="197">
        <v>5</v>
      </c>
      <c r="R460" s="188">
        <v>0</v>
      </c>
      <c r="S460" s="191">
        <v>20170401</v>
      </c>
      <c r="T460" s="191">
        <v>20170630</v>
      </c>
      <c r="U460" s="396">
        <v>0</v>
      </c>
      <c r="V460" s="199">
        <v>9943.24</v>
      </c>
    </row>
    <row r="461" spans="2:22" x14ac:dyDescent="0.25">
      <c r="B461" s="186" t="s">
        <v>348</v>
      </c>
      <c r="C461" s="391" t="s">
        <v>689</v>
      </c>
      <c r="D461" s="392">
        <v>100</v>
      </c>
      <c r="E461" s="393" t="s">
        <v>1597</v>
      </c>
      <c r="F461" s="393" t="s">
        <v>1598</v>
      </c>
      <c r="G461" s="202" t="s">
        <v>1891</v>
      </c>
      <c r="H461" s="191">
        <v>111</v>
      </c>
      <c r="I461" s="192">
        <v>20</v>
      </c>
      <c r="J461" s="193">
        <v>1103</v>
      </c>
      <c r="K461" s="194">
        <v>1003</v>
      </c>
      <c r="L461" s="193">
        <v>5</v>
      </c>
      <c r="M461" s="193">
        <v>21</v>
      </c>
      <c r="N461" s="395">
        <v>1</v>
      </c>
      <c r="O461" s="196">
        <v>20</v>
      </c>
      <c r="P461" s="394">
        <v>205001</v>
      </c>
      <c r="Q461" s="197">
        <v>5</v>
      </c>
      <c r="R461" s="188">
        <v>0</v>
      </c>
      <c r="S461" s="191">
        <v>20170401</v>
      </c>
      <c r="T461" s="191">
        <v>20170630</v>
      </c>
      <c r="U461" s="396">
        <v>0</v>
      </c>
      <c r="V461" s="199">
        <v>23085.289999999997</v>
      </c>
    </row>
    <row r="462" spans="2:22" x14ac:dyDescent="0.25">
      <c r="B462" s="186" t="s">
        <v>348</v>
      </c>
      <c r="C462" s="391" t="s">
        <v>688</v>
      </c>
      <c r="D462" s="392">
        <v>100</v>
      </c>
      <c r="E462" s="393" t="s">
        <v>1599</v>
      </c>
      <c r="F462" s="393" t="s">
        <v>1600</v>
      </c>
      <c r="G462" s="202" t="s">
        <v>1892</v>
      </c>
      <c r="H462" s="191">
        <v>111</v>
      </c>
      <c r="I462" s="192">
        <v>10</v>
      </c>
      <c r="J462" s="193">
        <v>1103</v>
      </c>
      <c r="K462" s="194">
        <v>1003</v>
      </c>
      <c r="L462" s="193">
        <v>5</v>
      </c>
      <c r="M462" s="193">
        <v>21</v>
      </c>
      <c r="N462" s="395">
        <v>1</v>
      </c>
      <c r="O462" s="196">
        <v>10</v>
      </c>
      <c r="P462" s="394">
        <v>44000</v>
      </c>
      <c r="Q462" s="197">
        <v>5</v>
      </c>
      <c r="R462" s="188">
        <v>0</v>
      </c>
      <c r="S462" s="191">
        <v>20170401</v>
      </c>
      <c r="T462" s="191">
        <v>20170630</v>
      </c>
      <c r="U462" s="396">
        <v>0</v>
      </c>
      <c r="V462" s="199">
        <v>18421.29</v>
      </c>
    </row>
    <row r="463" spans="2:22" x14ac:dyDescent="0.25">
      <c r="B463" s="186" t="s">
        <v>348</v>
      </c>
      <c r="C463" s="391" t="s">
        <v>355</v>
      </c>
      <c r="D463" s="392">
        <v>100</v>
      </c>
      <c r="E463" s="393" t="s">
        <v>1601</v>
      </c>
      <c r="F463" s="393" t="s">
        <v>1602</v>
      </c>
      <c r="G463" s="202" t="s">
        <v>1893</v>
      </c>
      <c r="H463" s="191">
        <v>111</v>
      </c>
      <c r="I463" s="192">
        <v>19</v>
      </c>
      <c r="J463" s="193">
        <v>1103</v>
      </c>
      <c r="K463" s="194">
        <v>1003</v>
      </c>
      <c r="L463" s="193">
        <v>5</v>
      </c>
      <c r="M463" s="193">
        <v>21</v>
      </c>
      <c r="N463" s="395">
        <v>1</v>
      </c>
      <c r="O463" s="196">
        <v>19</v>
      </c>
      <c r="P463" s="394">
        <v>43000</v>
      </c>
      <c r="Q463" s="197">
        <v>5</v>
      </c>
      <c r="R463" s="188">
        <v>0</v>
      </c>
      <c r="S463" s="191">
        <v>20170401</v>
      </c>
      <c r="T463" s="191">
        <v>20170630</v>
      </c>
      <c r="U463" s="396">
        <v>0</v>
      </c>
      <c r="V463" s="199">
        <v>18332.07</v>
      </c>
    </row>
    <row r="464" spans="2:22" x14ac:dyDescent="0.25">
      <c r="B464" s="186" t="s">
        <v>348</v>
      </c>
      <c r="C464" s="391" t="s">
        <v>688</v>
      </c>
      <c r="D464" s="392">
        <v>100</v>
      </c>
      <c r="E464" s="393" t="s">
        <v>1603</v>
      </c>
      <c r="F464" s="393" t="s">
        <v>1604</v>
      </c>
      <c r="G464" s="202" t="s">
        <v>1894</v>
      </c>
      <c r="H464" s="191">
        <v>111</v>
      </c>
      <c r="I464" s="192">
        <v>15</v>
      </c>
      <c r="J464" s="193">
        <v>1103</v>
      </c>
      <c r="K464" s="194">
        <v>1003</v>
      </c>
      <c r="L464" s="193">
        <v>5</v>
      </c>
      <c r="M464" s="193">
        <v>21</v>
      </c>
      <c r="N464" s="395">
        <v>1</v>
      </c>
      <c r="O464" s="196">
        <v>15</v>
      </c>
      <c r="P464" s="394">
        <v>44000</v>
      </c>
      <c r="Q464" s="197">
        <v>5</v>
      </c>
      <c r="R464" s="188">
        <v>0</v>
      </c>
      <c r="S464" s="191">
        <v>20170401</v>
      </c>
      <c r="T464" s="191">
        <v>20170630</v>
      </c>
      <c r="U464" s="396">
        <v>0</v>
      </c>
      <c r="V464" s="199">
        <v>16029.449999999999</v>
      </c>
    </row>
    <row r="465" spans="2:22" x14ac:dyDescent="0.25">
      <c r="B465" s="186" t="s">
        <v>348</v>
      </c>
      <c r="C465" s="391" t="s">
        <v>355</v>
      </c>
      <c r="D465" s="392">
        <v>100</v>
      </c>
      <c r="E465" s="393" t="s">
        <v>1605</v>
      </c>
      <c r="F465" s="393" t="s">
        <v>1606</v>
      </c>
      <c r="G465" s="202" t="s">
        <v>1895</v>
      </c>
      <c r="H465" s="191">
        <v>111</v>
      </c>
      <c r="I465" s="192">
        <v>18</v>
      </c>
      <c r="J465" s="193">
        <v>1103</v>
      </c>
      <c r="K465" s="194">
        <v>1003</v>
      </c>
      <c r="L465" s="193">
        <v>5</v>
      </c>
      <c r="M465" s="193">
        <v>21</v>
      </c>
      <c r="N465" s="395">
        <v>1</v>
      </c>
      <c r="O465" s="196">
        <v>18</v>
      </c>
      <c r="P465" s="394">
        <v>43000</v>
      </c>
      <c r="Q465" s="197">
        <v>5</v>
      </c>
      <c r="R465" s="188">
        <v>0</v>
      </c>
      <c r="S465" s="191">
        <v>20170401</v>
      </c>
      <c r="T465" s="191">
        <v>20170630</v>
      </c>
      <c r="U465" s="396">
        <v>0</v>
      </c>
      <c r="V465" s="199">
        <v>15939.13</v>
      </c>
    </row>
    <row r="466" spans="2:22" x14ac:dyDescent="0.25">
      <c r="B466" s="186" t="s">
        <v>348</v>
      </c>
      <c r="C466" s="391" t="s">
        <v>689</v>
      </c>
      <c r="D466" s="392">
        <v>100</v>
      </c>
      <c r="E466" s="393" t="s">
        <v>1607</v>
      </c>
      <c r="F466" s="393" t="s">
        <v>1608</v>
      </c>
      <c r="G466" s="202" t="s">
        <v>1896</v>
      </c>
      <c r="H466" s="191">
        <v>111</v>
      </c>
      <c r="I466" s="192">
        <v>15</v>
      </c>
      <c r="J466" s="193">
        <v>1103</v>
      </c>
      <c r="K466" s="194">
        <v>1003</v>
      </c>
      <c r="L466" s="193">
        <v>5</v>
      </c>
      <c r="M466" s="193">
        <v>21</v>
      </c>
      <c r="N466" s="395">
        <v>1</v>
      </c>
      <c r="O466" s="196">
        <v>15</v>
      </c>
      <c r="P466" s="394">
        <v>205001</v>
      </c>
      <c r="Q466" s="197">
        <v>5</v>
      </c>
      <c r="R466" s="188">
        <v>0</v>
      </c>
      <c r="S466" s="191">
        <v>20170401</v>
      </c>
      <c r="T466" s="191">
        <v>20170630</v>
      </c>
      <c r="U466" s="396">
        <v>0</v>
      </c>
      <c r="V466" s="199">
        <v>12860.79</v>
      </c>
    </row>
    <row r="467" spans="2:22" x14ac:dyDescent="0.25">
      <c r="B467" s="186" t="s">
        <v>348</v>
      </c>
      <c r="C467" s="391" t="s">
        <v>690</v>
      </c>
      <c r="D467" s="392">
        <v>100</v>
      </c>
      <c r="E467" s="393" t="s">
        <v>1609</v>
      </c>
      <c r="F467" s="393" t="s">
        <v>1610</v>
      </c>
      <c r="G467" s="202" t="s">
        <v>1897</v>
      </c>
      <c r="H467" s="191">
        <v>111</v>
      </c>
      <c r="I467" s="192">
        <v>20</v>
      </c>
      <c r="J467" s="193">
        <v>1103</v>
      </c>
      <c r="K467" s="194">
        <v>1003</v>
      </c>
      <c r="L467" s="193">
        <v>5</v>
      </c>
      <c r="M467" s="193">
        <v>21</v>
      </c>
      <c r="N467" s="395">
        <v>1</v>
      </c>
      <c r="O467" s="196">
        <v>20</v>
      </c>
      <c r="P467" s="394">
        <v>176000</v>
      </c>
      <c r="Q467" s="197">
        <v>5</v>
      </c>
      <c r="R467" s="188">
        <v>0</v>
      </c>
      <c r="S467" s="191">
        <v>20170401</v>
      </c>
      <c r="T467" s="191">
        <v>20170630</v>
      </c>
      <c r="U467" s="396">
        <v>0</v>
      </c>
      <c r="V467" s="199">
        <v>22711.119999999999</v>
      </c>
    </row>
    <row r="468" spans="2:22" x14ac:dyDescent="0.25">
      <c r="B468" s="45" t="s">
        <v>76</v>
      </c>
      <c r="C468" s="203"/>
      <c r="D468" s="204">
        <f>COUNTA(Tabla12[Turno])</f>
        <v>452</v>
      </c>
      <c r="E468" s="203"/>
      <c r="F468" s="203"/>
      <c r="G468" s="205"/>
      <c r="H468" s="206"/>
      <c r="I468" s="207"/>
      <c r="J468" s="207"/>
      <c r="K468" s="207"/>
      <c r="L468" s="207"/>
      <c r="M468" s="155"/>
      <c r="N468" s="47" t="s">
        <v>77</v>
      </c>
      <c r="P468" s="49">
        <f>D468</f>
        <v>452</v>
      </c>
      <c r="Q468" s="206"/>
      <c r="R468" s="207"/>
      <c r="S468" s="443" t="s">
        <v>8</v>
      </c>
      <c r="T468" s="443"/>
      <c r="U468" s="50">
        <f>SUBTOTAL(109,Tabla12[Percepciones pagadas en el Periodo de Comisión con Presupuesto Federal*])</f>
        <v>5464497.5100000026</v>
      </c>
      <c r="V468" s="208"/>
    </row>
    <row r="469" spans="2:22" x14ac:dyDescent="0.25">
      <c r="B469" s="209"/>
      <c r="C469" s="210"/>
      <c r="D469" s="211"/>
      <c r="E469" s="210"/>
      <c r="F469" s="210"/>
      <c r="G469" s="212"/>
      <c r="H469" s="213"/>
      <c r="I469" s="211"/>
      <c r="J469" s="211"/>
      <c r="K469" s="211"/>
      <c r="L469" s="211"/>
      <c r="M469" s="211"/>
      <c r="N469" s="211"/>
      <c r="O469" s="211"/>
      <c r="P469" s="211"/>
      <c r="Q469" s="213"/>
      <c r="R469" s="211"/>
      <c r="S469" s="56"/>
      <c r="T469" s="56"/>
      <c r="U469" s="56"/>
      <c r="V469" s="214"/>
    </row>
    <row r="470" spans="2:22" x14ac:dyDescent="0.25">
      <c r="B470" s="209"/>
      <c r="C470" s="210"/>
      <c r="D470" s="211"/>
      <c r="E470" s="210"/>
      <c r="F470" s="210"/>
      <c r="G470" s="212"/>
      <c r="H470" s="213"/>
      <c r="I470" s="211"/>
      <c r="J470" s="211"/>
      <c r="K470" s="211"/>
      <c r="L470" s="211"/>
      <c r="M470" s="211"/>
      <c r="N470" s="211"/>
      <c r="O470" s="211"/>
      <c r="P470" s="211"/>
      <c r="Q470" s="213"/>
      <c r="R470" s="211"/>
      <c r="S470" s="110" t="s">
        <v>151</v>
      </c>
      <c r="T470" s="110"/>
      <c r="U470" s="110"/>
      <c r="V470" s="178">
        <f>SUM(V16:V469)</f>
        <v>5523498.889999995</v>
      </c>
    </row>
    <row r="471" spans="2:22" x14ac:dyDescent="0.25">
      <c r="B471" s="215"/>
      <c r="C471" s="216"/>
      <c r="D471" s="217"/>
      <c r="E471" s="216"/>
      <c r="F471" s="216"/>
      <c r="G471" s="218"/>
      <c r="H471" s="219"/>
      <c r="I471" s="217"/>
      <c r="J471" s="217"/>
      <c r="K471" s="217"/>
      <c r="L471" s="217"/>
      <c r="M471" s="217"/>
      <c r="N471" s="217"/>
      <c r="O471" s="217"/>
      <c r="P471" s="217"/>
      <c r="Q471" s="219"/>
      <c r="R471" s="217"/>
      <c r="S471" s="219"/>
      <c r="T471" s="219"/>
      <c r="U471" s="220"/>
      <c r="V471" s="221"/>
    </row>
    <row r="472" spans="2:22" x14ac:dyDescent="0.25">
      <c r="B472" s="62" t="s">
        <v>79</v>
      </c>
      <c r="C472" s="63"/>
      <c r="D472" s="63"/>
      <c r="E472" s="63"/>
      <c r="F472" s="210"/>
      <c r="G472" s="212"/>
      <c r="H472" s="213"/>
      <c r="I472" s="211"/>
      <c r="J472" s="211"/>
      <c r="K472" s="211"/>
      <c r="L472" s="211"/>
      <c r="M472" s="211"/>
      <c r="N472" s="211"/>
      <c r="O472" s="211"/>
      <c r="P472" s="211"/>
      <c r="Q472" s="213"/>
      <c r="R472" s="211"/>
      <c r="S472" s="213"/>
      <c r="T472" s="213"/>
      <c r="U472" s="222"/>
      <c r="V472" s="223"/>
    </row>
    <row r="473" spans="2:22" x14ac:dyDescent="0.25">
      <c r="B473" s="62" t="s">
        <v>152</v>
      </c>
      <c r="C473" s="224"/>
      <c r="D473" s="224"/>
      <c r="E473" s="224"/>
      <c r="F473" s="153"/>
      <c r="G473" s="153"/>
      <c r="H473" s="224"/>
      <c r="I473" s="224"/>
      <c r="J473" s="224"/>
      <c r="K473" s="224"/>
      <c r="L473" s="224"/>
      <c r="M473" s="224"/>
      <c r="N473" s="224"/>
      <c r="O473" s="224"/>
      <c r="P473" s="224"/>
      <c r="Q473" s="224"/>
      <c r="R473" s="224"/>
      <c r="S473" s="224"/>
      <c r="T473" s="224"/>
      <c r="U473" s="224"/>
      <c r="V473" s="63"/>
    </row>
    <row r="474" spans="2:22" x14ac:dyDescent="0.25"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</row>
  </sheetData>
  <mergeCells count="16">
    <mergeCell ref="U12:U13"/>
    <mergeCell ref="V12:V13"/>
    <mergeCell ref="B9:I9"/>
    <mergeCell ref="B12:B13"/>
    <mergeCell ref="C12:C13"/>
    <mergeCell ref="D12:D13"/>
    <mergeCell ref="E12:E13"/>
    <mergeCell ref="F12:F13"/>
    <mergeCell ref="G12:G13"/>
    <mergeCell ref="H12:H13"/>
    <mergeCell ref="I12:I13"/>
    <mergeCell ref="S468:T468"/>
    <mergeCell ref="J12:P12"/>
    <mergeCell ref="Q12:Q13"/>
    <mergeCell ref="R12:R13"/>
    <mergeCell ref="S12:T12"/>
  </mergeCells>
  <dataValidations count="1">
    <dataValidation allowBlank="1" showInputMessage="1" showErrorMessage="1" sqref="T9 B9"/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  <headerFooter>
    <oddFooter>&amp;L&amp;G</oddFooter>
  </headerFooter>
  <rowBreaks count="7" manualBreakCount="7">
    <brk id="64" max="16383" man="1"/>
    <brk id="125" max="16383" man="1"/>
    <brk id="181" max="16383" man="1"/>
    <brk id="240" max="16383" man="1"/>
    <brk id="301" max="16383" man="1"/>
    <brk id="363" max="16383" man="1"/>
    <brk id="423" max="16383" man="1"/>
  </rowBreaks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2"/>
  <sheetViews>
    <sheetView view="pageBreakPreview" topLeftCell="A4" zoomScale="60" zoomScaleNormal="80" workbookViewId="0">
      <selection activeCell="C27" sqref="C27"/>
    </sheetView>
  </sheetViews>
  <sheetFormatPr baseColWidth="10" defaultColWidth="11" defaultRowHeight="15" x14ac:dyDescent="0.25"/>
  <cols>
    <col min="1" max="1" width="2.42578125" style="36" customWidth="1"/>
    <col min="2" max="2" width="16.5703125" style="36" customWidth="1"/>
    <col min="3" max="3" width="17.42578125" style="36" customWidth="1"/>
    <col min="4" max="4" width="19.7109375" style="36" customWidth="1"/>
    <col min="5" max="5" width="48.5703125" style="36" customWidth="1"/>
    <col min="6" max="6" width="17" style="36" bestFit="1" customWidth="1"/>
    <col min="7" max="7" width="12.140625" style="36" bestFit="1" customWidth="1"/>
    <col min="8" max="8" width="8.28515625" style="36" customWidth="1"/>
    <col min="9" max="9" width="9.140625" style="36" customWidth="1"/>
    <col min="10" max="10" width="8.5703125" style="36" customWidth="1"/>
    <col min="11" max="11" width="11.42578125" style="36" customWidth="1"/>
    <col min="12" max="12" width="9.7109375" style="36" customWidth="1"/>
    <col min="13" max="13" width="13" style="36" customWidth="1"/>
    <col min="14" max="14" width="10.85546875" style="36" customWidth="1"/>
    <col min="15" max="15" width="10.5703125" style="36" customWidth="1"/>
    <col min="16" max="16" width="10" style="36" customWidth="1"/>
    <col min="17" max="17" width="11.140625" style="36" customWidth="1"/>
    <col min="18" max="18" width="10.5703125" style="36" customWidth="1"/>
    <col min="19" max="19" width="12.85546875" style="36" customWidth="1"/>
    <col min="20" max="16384" width="11" style="36"/>
  </cols>
  <sheetData>
    <row r="1" spans="1:20" ht="33.75" x14ac:dyDescent="0.5">
      <c r="B1" s="182"/>
      <c r="C1" s="183"/>
      <c r="D1" s="183"/>
      <c r="E1" s="183"/>
      <c r="G1" s="183"/>
      <c r="H1" s="183"/>
      <c r="I1" s="183"/>
      <c r="J1" s="183"/>
      <c r="K1" s="183"/>
      <c r="L1" s="183"/>
      <c r="M1" s="183"/>
      <c r="N1" s="183"/>
      <c r="O1" s="183"/>
      <c r="P1" s="184"/>
      <c r="Q1" s="184"/>
      <c r="R1" s="184"/>
      <c r="S1" s="184"/>
      <c r="T1" s="184"/>
    </row>
    <row r="2" spans="1:20" ht="33.75" x14ac:dyDescent="0.5">
      <c r="B2" s="182"/>
      <c r="C2" s="183"/>
      <c r="D2" s="183"/>
      <c r="E2" s="183"/>
      <c r="G2" s="183"/>
      <c r="H2" s="183"/>
      <c r="I2" s="183"/>
      <c r="J2" s="183"/>
      <c r="K2" s="183"/>
      <c r="L2" s="183"/>
      <c r="M2" s="183"/>
      <c r="N2" s="183"/>
      <c r="O2" s="183"/>
      <c r="P2" s="184"/>
      <c r="Q2" s="184"/>
      <c r="R2" s="184"/>
      <c r="S2" s="184"/>
      <c r="T2" s="184"/>
    </row>
    <row r="3" spans="1:20" ht="33.75" x14ac:dyDescent="0.5">
      <c r="B3" s="182"/>
      <c r="C3" s="183"/>
      <c r="D3" s="183"/>
      <c r="E3" s="183"/>
      <c r="G3" s="183"/>
      <c r="H3" s="183"/>
      <c r="I3" s="183"/>
      <c r="J3" s="183"/>
      <c r="K3" s="183"/>
      <c r="L3" s="183"/>
      <c r="M3" s="183"/>
      <c r="N3" s="183"/>
      <c r="O3" s="183"/>
      <c r="P3" s="184"/>
      <c r="Q3" s="184"/>
      <c r="R3" s="184"/>
      <c r="S3" s="184"/>
      <c r="T3" s="184"/>
    </row>
    <row r="4" spans="1:20" ht="33.75" x14ac:dyDescent="0.5">
      <c r="B4" s="182"/>
      <c r="C4" s="183"/>
      <c r="D4" s="183"/>
      <c r="E4" s="183"/>
      <c r="G4" s="183"/>
      <c r="H4" s="183"/>
      <c r="I4" s="183"/>
      <c r="J4" s="183"/>
      <c r="K4" s="183"/>
      <c r="L4" s="183"/>
      <c r="M4" s="183"/>
      <c r="N4" s="183"/>
      <c r="O4" s="183"/>
      <c r="P4" s="184"/>
      <c r="Q4" s="184"/>
      <c r="R4" s="184"/>
      <c r="S4" s="184"/>
      <c r="T4" s="184"/>
    </row>
    <row r="5" spans="1:20" s="75" customFormat="1" ht="18.75" x14ac:dyDescent="0.3">
      <c r="B5" s="72" t="s">
        <v>153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4"/>
    </row>
    <row r="6" spans="1:20" s="75" customFormat="1" ht="18.75" x14ac:dyDescent="0.3">
      <c r="B6" s="447" t="s">
        <v>301</v>
      </c>
      <c r="C6" s="448"/>
      <c r="D6" s="448"/>
      <c r="E6" s="448"/>
      <c r="F6" s="448"/>
      <c r="G6" s="448"/>
      <c r="H6" s="448"/>
      <c r="I6" s="448"/>
      <c r="J6" s="448"/>
      <c r="K6" s="76"/>
      <c r="L6" s="76"/>
      <c r="M6" s="76"/>
      <c r="N6" s="76"/>
      <c r="O6" s="76"/>
      <c r="P6" s="76"/>
      <c r="Q6" s="77"/>
      <c r="R6" s="26" t="s">
        <v>1969</v>
      </c>
      <c r="S6" s="78"/>
    </row>
    <row r="7" spans="1:20" x14ac:dyDescent="0.25">
      <c r="B7" s="79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160"/>
    </row>
    <row r="8" spans="1:20" ht="21" x14ac:dyDescent="0.35">
      <c r="B8" s="162"/>
      <c r="C8" s="161"/>
      <c r="D8" s="161"/>
      <c r="E8" s="161"/>
      <c r="F8" s="161"/>
      <c r="G8" s="162"/>
    </row>
    <row r="9" spans="1:20" x14ac:dyDescent="0.25">
      <c r="A9" s="477"/>
      <c r="B9" s="440" t="s">
        <v>47</v>
      </c>
      <c r="C9" s="469" t="s">
        <v>95</v>
      </c>
      <c r="D9" s="469" t="s">
        <v>49</v>
      </c>
      <c r="E9" s="469" t="s">
        <v>50</v>
      </c>
      <c r="F9" s="446" t="s">
        <v>154</v>
      </c>
      <c r="G9" s="449" t="s">
        <v>52</v>
      </c>
      <c r="H9" s="449"/>
      <c r="I9" s="449"/>
      <c r="J9" s="449"/>
      <c r="K9" s="449"/>
      <c r="L9" s="449"/>
      <c r="M9" s="449"/>
      <c r="N9" s="446" t="s">
        <v>155</v>
      </c>
      <c r="O9" s="446" t="s">
        <v>156</v>
      </c>
      <c r="P9" s="446" t="s">
        <v>157</v>
      </c>
      <c r="Q9" s="446" t="s">
        <v>158</v>
      </c>
      <c r="R9" s="446" t="s">
        <v>159</v>
      </c>
      <c r="S9" s="446" t="s">
        <v>160</v>
      </c>
    </row>
    <row r="10" spans="1:20" ht="38.25" x14ac:dyDescent="0.25">
      <c r="A10" s="477"/>
      <c r="B10" s="440"/>
      <c r="C10" s="470"/>
      <c r="D10" s="470"/>
      <c r="E10" s="470"/>
      <c r="F10" s="449"/>
      <c r="G10" s="33" t="s">
        <v>63</v>
      </c>
      <c r="H10" s="33" t="s">
        <v>64</v>
      </c>
      <c r="I10" s="33" t="s">
        <v>65</v>
      </c>
      <c r="J10" s="33" t="s">
        <v>66</v>
      </c>
      <c r="K10" s="33" t="s">
        <v>67</v>
      </c>
      <c r="L10" s="34" t="s">
        <v>68</v>
      </c>
      <c r="M10" s="33" t="s">
        <v>69</v>
      </c>
      <c r="N10" s="446"/>
      <c r="O10" s="449"/>
      <c r="P10" s="449"/>
      <c r="Q10" s="449"/>
      <c r="R10" s="446"/>
      <c r="S10" s="446"/>
    </row>
    <row r="12" spans="1:20" ht="38.25" hidden="1" x14ac:dyDescent="0.25">
      <c r="B12" s="91" t="s">
        <v>47</v>
      </c>
      <c r="C12" s="91" t="s">
        <v>95</v>
      </c>
      <c r="D12" s="91" t="s">
        <v>49</v>
      </c>
      <c r="E12" s="91" t="s">
        <v>161</v>
      </c>
      <c r="F12" s="91" t="s">
        <v>154</v>
      </c>
      <c r="G12" s="85" t="s">
        <v>63</v>
      </c>
      <c r="H12" s="85" t="s">
        <v>64</v>
      </c>
      <c r="I12" s="85" t="s">
        <v>65</v>
      </c>
      <c r="J12" s="85" t="s">
        <v>66</v>
      </c>
      <c r="K12" s="85" t="s">
        <v>67</v>
      </c>
      <c r="L12" s="85" t="s">
        <v>104</v>
      </c>
      <c r="M12" s="85" t="s">
        <v>105</v>
      </c>
      <c r="N12" s="91" t="s">
        <v>155</v>
      </c>
      <c r="O12" s="91" t="s">
        <v>156</v>
      </c>
      <c r="P12" s="91" t="s">
        <v>157</v>
      </c>
      <c r="Q12" s="91" t="s">
        <v>158</v>
      </c>
      <c r="R12" s="91" t="s">
        <v>159</v>
      </c>
      <c r="S12" s="91" t="s">
        <v>160</v>
      </c>
    </row>
    <row r="13" spans="1:20" x14ac:dyDescent="0.25">
      <c r="B13" s="226"/>
      <c r="C13" s="227"/>
      <c r="D13" s="227"/>
      <c r="E13" s="228"/>
      <c r="F13" s="229"/>
      <c r="G13" s="230"/>
      <c r="H13" s="96"/>
      <c r="I13" s="230"/>
      <c r="J13" s="230"/>
      <c r="K13" s="97"/>
      <c r="L13" s="98"/>
      <c r="M13" s="230"/>
      <c r="N13" s="229"/>
      <c r="O13" s="229"/>
      <c r="P13" s="229"/>
      <c r="Q13" s="229"/>
      <c r="R13" s="229"/>
      <c r="S13" s="229"/>
    </row>
    <row r="14" spans="1:20" x14ac:dyDescent="0.25">
      <c r="B14" s="231"/>
      <c r="C14" s="232"/>
      <c r="D14" s="232"/>
      <c r="E14" s="233"/>
      <c r="F14" s="234"/>
      <c r="G14" s="235"/>
      <c r="H14" s="236"/>
      <c r="I14" s="235"/>
      <c r="J14" s="235"/>
      <c r="K14" s="237"/>
      <c r="L14" s="238"/>
      <c r="M14" s="235"/>
      <c r="N14" s="234"/>
      <c r="O14" s="234"/>
      <c r="P14" s="234"/>
      <c r="Q14" s="234"/>
      <c r="R14" s="234"/>
      <c r="S14" s="234"/>
    </row>
    <row r="15" spans="1:20" x14ac:dyDescent="0.25">
      <c r="B15" s="231"/>
      <c r="C15" s="232"/>
      <c r="D15" s="232"/>
      <c r="E15" s="233"/>
      <c r="F15" s="234"/>
      <c r="G15" s="235"/>
      <c r="H15" s="236"/>
      <c r="I15" s="235"/>
      <c r="J15" s="235"/>
      <c r="K15" s="237"/>
      <c r="L15" s="238"/>
      <c r="M15" s="235"/>
      <c r="N15" s="234"/>
      <c r="O15" s="234"/>
      <c r="P15" s="234"/>
      <c r="Q15" s="234"/>
      <c r="R15" s="234"/>
      <c r="S15" s="234"/>
    </row>
    <row r="16" spans="1:20" x14ac:dyDescent="0.25">
      <c r="B16" s="231"/>
      <c r="C16" s="232"/>
      <c r="D16" s="232"/>
      <c r="E16" s="233"/>
      <c r="F16" s="234"/>
      <c r="G16" s="235"/>
      <c r="H16" s="236"/>
      <c r="I16" s="235"/>
      <c r="J16" s="235"/>
      <c r="K16" s="237"/>
      <c r="L16" s="238"/>
      <c r="M16" s="235"/>
      <c r="N16" s="234"/>
      <c r="O16" s="234"/>
      <c r="P16" s="234"/>
      <c r="Q16" s="234"/>
      <c r="R16" s="234"/>
      <c r="S16" s="234"/>
    </row>
    <row r="17" spans="2:19" x14ac:dyDescent="0.25">
      <c r="B17" s="231"/>
      <c r="C17" s="232"/>
      <c r="D17" s="232"/>
      <c r="E17" s="233"/>
      <c r="F17" s="234"/>
      <c r="G17" s="235"/>
      <c r="H17" s="236"/>
      <c r="I17" s="235"/>
      <c r="J17" s="235"/>
      <c r="K17" s="237"/>
      <c r="L17" s="238"/>
      <c r="M17" s="235"/>
      <c r="N17" s="234"/>
      <c r="O17" s="234"/>
      <c r="P17" s="234"/>
      <c r="Q17" s="234"/>
      <c r="R17" s="234"/>
      <c r="S17" s="234"/>
    </row>
    <row r="18" spans="2:19" x14ac:dyDescent="0.25">
      <c r="B18" s="231"/>
      <c r="C18" s="232"/>
      <c r="D18" s="232"/>
      <c r="E18" s="233"/>
      <c r="F18" s="234"/>
      <c r="G18" s="235"/>
      <c r="H18" s="236"/>
      <c r="I18" s="235"/>
      <c r="J18" s="235"/>
      <c r="K18" s="237"/>
      <c r="L18" s="238"/>
      <c r="M18" s="235"/>
      <c r="N18" s="234"/>
      <c r="O18" s="234"/>
      <c r="P18" s="234"/>
      <c r="Q18" s="234"/>
      <c r="R18" s="234"/>
      <c r="S18" s="234"/>
    </row>
    <row r="19" spans="2:19" x14ac:dyDescent="0.25">
      <c r="B19" s="231"/>
      <c r="C19" s="232"/>
      <c r="D19" s="232"/>
      <c r="E19" s="233"/>
      <c r="F19" s="234"/>
      <c r="G19" s="235"/>
      <c r="H19" s="236"/>
      <c r="I19" s="235"/>
      <c r="J19" s="235"/>
      <c r="K19" s="237"/>
      <c r="L19" s="238"/>
      <c r="M19" s="235"/>
      <c r="N19" s="234"/>
      <c r="O19" s="234"/>
      <c r="P19" s="234"/>
      <c r="Q19" s="234"/>
      <c r="R19" s="234"/>
      <c r="S19" s="234"/>
    </row>
    <row r="20" spans="2:19" x14ac:dyDescent="0.25">
      <c r="B20" s="231"/>
      <c r="C20" s="232"/>
      <c r="D20" s="232"/>
      <c r="E20" s="233"/>
      <c r="F20" s="234"/>
      <c r="G20" s="235"/>
      <c r="H20" s="236"/>
      <c r="I20" s="235"/>
      <c r="J20" s="235"/>
      <c r="K20" s="237"/>
      <c r="L20" s="238"/>
      <c r="M20" s="235"/>
      <c r="N20" s="234"/>
      <c r="O20" s="234"/>
      <c r="P20" s="234"/>
      <c r="Q20" s="234"/>
      <c r="R20" s="234"/>
      <c r="S20" s="234"/>
    </row>
    <row r="21" spans="2:19" x14ac:dyDescent="0.25">
      <c r="B21" s="231"/>
      <c r="C21" s="232"/>
      <c r="D21" s="232"/>
      <c r="E21" s="233"/>
      <c r="F21" s="234"/>
      <c r="G21" s="235"/>
      <c r="H21" s="236"/>
      <c r="I21" s="235"/>
      <c r="J21" s="235"/>
      <c r="K21" s="237"/>
      <c r="L21" s="238"/>
      <c r="M21" s="235"/>
      <c r="N21" s="234"/>
      <c r="O21" s="234"/>
      <c r="P21" s="234"/>
      <c r="Q21" s="234"/>
      <c r="R21" s="234"/>
      <c r="S21" s="234"/>
    </row>
    <row r="22" spans="2:19" x14ac:dyDescent="0.25">
      <c r="B22" s="231"/>
      <c r="C22" s="232"/>
      <c r="D22" s="232"/>
      <c r="E22" s="233"/>
      <c r="F22" s="234"/>
      <c r="G22" s="235"/>
      <c r="H22" s="236"/>
      <c r="I22" s="235"/>
      <c r="J22" s="235"/>
      <c r="K22" s="237"/>
      <c r="L22" s="238"/>
      <c r="M22" s="235"/>
      <c r="N22" s="234"/>
      <c r="O22" s="234"/>
      <c r="P22" s="234"/>
      <c r="Q22" s="234"/>
      <c r="R22" s="234"/>
      <c r="S22" s="234"/>
    </row>
    <row r="23" spans="2:19" x14ac:dyDescent="0.25">
      <c r="B23" s="231"/>
      <c r="C23" s="232"/>
      <c r="D23" s="232"/>
      <c r="E23" s="233"/>
      <c r="F23" s="234"/>
      <c r="G23" s="235"/>
      <c r="H23" s="236"/>
      <c r="I23" s="235"/>
      <c r="J23" s="235"/>
      <c r="K23" s="237"/>
      <c r="L23" s="238"/>
      <c r="M23" s="235"/>
      <c r="N23" s="234"/>
      <c r="O23" s="234"/>
      <c r="P23" s="234"/>
      <c r="Q23" s="234"/>
      <c r="R23" s="234"/>
      <c r="S23" s="234"/>
    </row>
    <row r="24" spans="2:19" x14ac:dyDescent="0.25">
      <c r="B24" s="231"/>
      <c r="C24" s="232"/>
      <c r="D24" s="232"/>
      <c r="E24" s="233"/>
      <c r="F24" s="234"/>
      <c r="G24" s="235"/>
      <c r="H24" s="236"/>
      <c r="I24" s="235"/>
      <c r="J24" s="235"/>
      <c r="K24" s="237"/>
      <c r="L24" s="238"/>
      <c r="M24" s="235"/>
      <c r="N24" s="234"/>
      <c r="O24" s="234"/>
      <c r="P24" s="234"/>
      <c r="Q24" s="234"/>
      <c r="R24" s="234"/>
      <c r="S24" s="234"/>
    </row>
    <row r="25" spans="2:19" x14ac:dyDescent="0.25">
      <c r="B25" s="231"/>
      <c r="C25" s="232"/>
      <c r="D25" s="232"/>
      <c r="E25" s="233"/>
      <c r="F25" s="234"/>
      <c r="G25" s="235"/>
      <c r="H25" s="236"/>
      <c r="I25" s="235"/>
      <c r="J25" s="235"/>
      <c r="K25" s="237"/>
      <c r="L25" s="238"/>
      <c r="M25" s="235"/>
      <c r="N25" s="234"/>
      <c r="O25" s="234"/>
      <c r="P25" s="234"/>
      <c r="Q25" s="234"/>
      <c r="R25" s="234"/>
      <c r="S25" s="234"/>
    </row>
    <row r="26" spans="2:19" x14ac:dyDescent="0.25">
      <c r="B26" s="231"/>
      <c r="C26" s="232"/>
      <c r="D26" s="232"/>
      <c r="E26" s="233"/>
      <c r="F26" s="234"/>
      <c r="G26" s="235"/>
      <c r="H26" s="236"/>
      <c r="I26" s="235"/>
      <c r="J26" s="235"/>
      <c r="K26" s="237"/>
      <c r="L26" s="238"/>
      <c r="M26" s="235"/>
      <c r="N26" s="234"/>
      <c r="O26" s="234"/>
      <c r="P26" s="234"/>
      <c r="Q26" s="234"/>
      <c r="R26" s="234"/>
      <c r="S26" s="234"/>
    </row>
    <row r="27" spans="2:19" x14ac:dyDescent="0.25">
      <c r="B27" s="176" t="s">
        <v>76</v>
      </c>
      <c r="C27" s="49"/>
      <c r="E27" s="203"/>
      <c r="F27" s="203"/>
      <c r="G27" s="205"/>
      <c r="H27" s="206"/>
      <c r="I27" s="207"/>
      <c r="J27" s="207"/>
      <c r="K27" s="47" t="s">
        <v>77</v>
      </c>
      <c r="L27" s="48"/>
      <c r="M27" s="239"/>
      <c r="N27" s="206"/>
      <c r="O27" s="207"/>
      <c r="P27" s="136"/>
      <c r="Q27" s="136"/>
      <c r="R27" s="240"/>
      <c r="S27" s="208"/>
    </row>
    <row r="28" spans="2:19" x14ac:dyDescent="0.25">
      <c r="B28" s="209"/>
      <c r="C28" s="210"/>
      <c r="D28" s="211"/>
      <c r="E28" s="210"/>
      <c r="F28" s="210"/>
      <c r="G28" s="212"/>
      <c r="H28" s="213"/>
      <c r="I28" s="211"/>
      <c r="J28" s="211"/>
      <c r="K28" s="211"/>
      <c r="L28" s="211"/>
      <c r="M28" s="211"/>
      <c r="N28" s="213"/>
      <c r="O28" s="211"/>
      <c r="P28" s="56"/>
      <c r="Q28" s="56"/>
      <c r="R28" s="56"/>
      <c r="S28" s="214"/>
    </row>
    <row r="29" spans="2:19" x14ac:dyDescent="0.25">
      <c r="B29" s="209"/>
      <c r="C29" s="210"/>
      <c r="D29" s="211"/>
      <c r="E29" s="210"/>
      <c r="F29" s="210"/>
      <c r="G29" s="212"/>
      <c r="H29" s="213"/>
      <c r="I29" s="211"/>
      <c r="J29" s="211"/>
      <c r="K29" s="211"/>
      <c r="L29" s="211"/>
      <c r="M29" s="211"/>
      <c r="N29" s="213"/>
      <c r="O29" s="211"/>
      <c r="P29" s="110"/>
      <c r="Q29" s="110"/>
      <c r="R29" s="110"/>
      <c r="S29" s="241"/>
    </row>
    <row r="30" spans="2:19" x14ac:dyDescent="0.25">
      <c r="B30" s="215"/>
      <c r="C30" s="216"/>
      <c r="D30" s="217"/>
      <c r="E30" s="242"/>
      <c r="F30" s="216"/>
      <c r="G30" s="218"/>
      <c r="H30" s="219"/>
      <c r="I30" s="217"/>
      <c r="J30" s="217"/>
      <c r="K30" s="217"/>
      <c r="L30" s="217"/>
      <c r="M30" s="217"/>
      <c r="N30" s="219"/>
      <c r="O30" s="217"/>
      <c r="P30" s="219"/>
      <c r="Q30" s="219"/>
      <c r="R30" s="220"/>
      <c r="S30" s="221"/>
    </row>
    <row r="31" spans="2:19" x14ac:dyDescent="0.25">
      <c r="B31" s="62" t="s">
        <v>162</v>
      </c>
      <c r="C31" s="63"/>
      <c r="D31" s="63"/>
      <c r="E31" s="24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2:19" x14ac:dyDescent="0.25">
      <c r="B32" s="63"/>
      <c r="C32" s="63"/>
      <c r="D32" s="63"/>
      <c r="E32" s="24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</sheetData>
  <mergeCells count="14">
    <mergeCell ref="S9:S10"/>
    <mergeCell ref="B6:J6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P9:P10"/>
    <mergeCell ref="Q9:Q10"/>
    <mergeCell ref="R9:R10"/>
  </mergeCells>
  <dataValidations count="1">
    <dataValidation allowBlank="1" showInputMessage="1" showErrorMessage="1" sqref="P6:Q6 B6"/>
  </dataValidations>
  <pageMargins left="0.70866141732283472" right="0.70866141732283472" top="0.74803149606299213" bottom="0.74803149606299213" header="0.31496062992125984" footer="0.31496062992125984"/>
  <pageSetup scale="46" fitToHeight="0" orientation="landscape" r:id="rId1"/>
  <headerFooter>
    <oddFooter>&amp;L&amp;G</oddFooter>
  </headerFooter>
  <drawing r:id="rId2"/>
  <legacyDrawingHF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O33"/>
  <sheetViews>
    <sheetView topLeftCell="A7" zoomScale="85" zoomScaleNormal="85" workbookViewId="0">
      <selection activeCell="N27" sqref="N27"/>
    </sheetView>
  </sheetViews>
  <sheetFormatPr baseColWidth="10" defaultRowHeight="15" x14ac:dyDescent="0.25"/>
  <cols>
    <col min="1" max="1" width="2.42578125" style="244" customWidth="1"/>
    <col min="2" max="2" width="14.7109375" style="244" customWidth="1"/>
    <col min="3" max="3" width="18" style="244" customWidth="1"/>
    <col min="4" max="4" width="24.42578125" style="244" customWidth="1"/>
    <col min="5" max="5" width="44.28515625" style="244" customWidth="1"/>
    <col min="6" max="6" width="13.85546875" style="244" customWidth="1"/>
    <col min="7" max="7" width="10.5703125" style="244" customWidth="1"/>
    <col min="8" max="8" width="11.85546875" style="244" customWidth="1"/>
    <col min="9" max="9" width="10.42578125" style="244" customWidth="1"/>
    <col min="10" max="10" width="9.28515625" style="244" customWidth="1"/>
    <col min="11" max="11" width="8" style="244" customWidth="1"/>
    <col min="12" max="12" width="12.7109375" style="244" customWidth="1"/>
    <col min="13" max="13" width="9.7109375" style="244" customWidth="1"/>
    <col min="14" max="14" width="8.85546875" style="244" customWidth="1"/>
    <col min="15" max="16" width="11.7109375" style="244" customWidth="1"/>
    <col min="17" max="17" width="13.28515625" style="244" customWidth="1"/>
    <col min="18" max="226" width="11.42578125" style="244"/>
    <col min="227" max="227" width="3.7109375" style="244" customWidth="1"/>
    <col min="228" max="228" width="16.7109375" style="244" customWidth="1"/>
    <col min="229" max="229" width="17.140625" style="244" customWidth="1"/>
    <col min="230" max="230" width="22.42578125" style="244" bestFit="1" customWidth="1"/>
    <col min="231" max="231" width="38.140625" style="244" bestFit="1" customWidth="1"/>
    <col min="232" max="232" width="13.42578125" style="244" customWidth="1"/>
    <col min="233" max="233" width="14.7109375" style="244" customWidth="1"/>
    <col min="234" max="234" width="12.42578125" style="244" customWidth="1"/>
    <col min="235" max="235" width="10" style="244" customWidth="1"/>
    <col min="236" max="236" width="9.7109375" style="244" customWidth="1"/>
    <col min="237" max="237" width="10.7109375" style="244" customWidth="1"/>
    <col min="238" max="238" width="9.140625" style="244" customWidth="1"/>
    <col min="239" max="239" width="10.140625" style="244" customWidth="1"/>
    <col min="240" max="240" width="9.42578125" style="244" customWidth="1"/>
    <col min="241" max="242" width="13" style="244" customWidth="1"/>
    <col min="243" max="243" width="18.28515625" style="244" customWidth="1"/>
    <col min="244" max="16384" width="11.42578125" style="244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5" customHeight="1" x14ac:dyDescent="0.25"/>
    <row r="8" spans="1:223" ht="15" customHeight="1" x14ac:dyDescent="0.25"/>
    <row r="9" spans="1:223" ht="18.75" x14ac:dyDescent="0.3">
      <c r="B9" s="72" t="s">
        <v>163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223" ht="18.75" x14ac:dyDescent="0.3">
      <c r="B10" s="447" t="s">
        <v>301</v>
      </c>
      <c r="C10" s="448"/>
      <c r="D10" s="448"/>
      <c r="E10" s="448"/>
      <c r="F10" s="448"/>
      <c r="G10" s="448"/>
      <c r="H10" s="448"/>
      <c r="I10" s="448"/>
      <c r="J10" s="448"/>
      <c r="K10" s="76"/>
      <c r="L10" s="76"/>
      <c r="M10" s="76"/>
      <c r="N10" s="76"/>
      <c r="O10" s="77"/>
      <c r="P10" s="26" t="s">
        <v>1969</v>
      </c>
      <c r="Q10" s="78"/>
    </row>
    <row r="11" spans="1:223" x14ac:dyDescent="0.25"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</row>
    <row r="12" spans="1:223" ht="21" x14ac:dyDescent="0.35">
      <c r="B12" s="245"/>
      <c r="C12" s="245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7"/>
      <c r="P12" s="247"/>
    </row>
    <row r="13" spans="1:223" ht="27.75" customHeight="1" x14ac:dyDescent="0.25">
      <c r="A13" s="478"/>
      <c r="B13" s="440" t="s">
        <v>47</v>
      </c>
      <c r="C13" s="475" t="s">
        <v>48</v>
      </c>
      <c r="D13" s="475" t="s">
        <v>49</v>
      </c>
      <c r="E13" s="475" t="s">
        <v>82</v>
      </c>
      <c r="F13" s="469" t="s">
        <v>141</v>
      </c>
      <c r="G13" s="475" t="s">
        <v>164</v>
      </c>
      <c r="H13" s="479" t="s">
        <v>165</v>
      </c>
      <c r="I13" s="480"/>
      <c r="J13" s="480"/>
      <c r="K13" s="480"/>
      <c r="L13" s="480"/>
      <c r="M13" s="480"/>
      <c r="N13" s="481"/>
      <c r="O13" s="482" t="s">
        <v>166</v>
      </c>
      <c r="P13" s="483"/>
      <c r="Q13" s="475" t="s">
        <v>167</v>
      </c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</row>
    <row r="14" spans="1:223" ht="38.25" x14ac:dyDescent="0.25">
      <c r="A14" s="478"/>
      <c r="B14" s="440"/>
      <c r="C14" s="476"/>
      <c r="D14" s="476"/>
      <c r="E14" s="476"/>
      <c r="F14" s="470"/>
      <c r="G14" s="476"/>
      <c r="H14" s="33" t="s">
        <v>63</v>
      </c>
      <c r="I14" s="33" t="s">
        <v>64</v>
      </c>
      <c r="J14" s="33" t="s">
        <v>65</v>
      </c>
      <c r="K14" s="33" t="s">
        <v>66</v>
      </c>
      <c r="L14" s="33" t="s">
        <v>67</v>
      </c>
      <c r="M14" s="34" t="s">
        <v>68</v>
      </c>
      <c r="N14" s="33" t="s">
        <v>69</v>
      </c>
      <c r="O14" s="87" t="s">
        <v>70</v>
      </c>
      <c r="P14" s="87" t="s">
        <v>71</v>
      </c>
      <c r="Q14" s="476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</row>
    <row r="15" spans="1:223" x14ac:dyDescent="0.25">
      <c r="B15" s="132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9"/>
      <c r="P15" s="250"/>
    </row>
    <row r="16" spans="1:223" ht="63.75" hidden="1" x14ac:dyDescent="0.25">
      <c r="B16" s="251" t="s">
        <v>47</v>
      </c>
      <c r="C16" s="251" t="s">
        <v>48</v>
      </c>
      <c r="D16" s="251" t="s">
        <v>49</v>
      </c>
      <c r="E16" s="251" t="s">
        <v>82</v>
      </c>
      <c r="F16" s="251" t="s">
        <v>168</v>
      </c>
      <c r="G16" s="251" t="s">
        <v>164</v>
      </c>
      <c r="H16" s="87" t="s">
        <v>63</v>
      </c>
      <c r="I16" s="87" t="s">
        <v>64</v>
      </c>
      <c r="J16" s="87" t="s">
        <v>65</v>
      </c>
      <c r="K16" s="87" t="s">
        <v>66</v>
      </c>
      <c r="L16" s="87" t="s">
        <v>67</v>
      </c>
      <c r="M16" s="87" t="s">
        <v>68</v>
      </c>
      <c r="N16" s="87" t="s">
        <v>69</v>
      </c>
      <c r="O16" s="87" t="s">
        <v>169</v>
      </c>
      <c r="P16" s="87" t="s">
        <v>170</v>
      </c>
      <c r="Q16" s="251" t="s">
        <v>167</v>
      </c>
    </row>
    <row r="17" spans="2:17" x14ac:dyDescent="0.25">
      <c r="B17" s="252"/>
      <c r="C17" s="253"/>
      <c r="D17" s="253"/>
      <c r="E17" s="254"/>
      <c r="F17" s="253"/>
      <c r="G17" s="253"/>
      <c r="H17" s="255"/>
      <c r="I17" s="236"/>
      <c r="J17" s="255"/>
      <c r="K17" s="255"/>
      <c r="L17" s="255"/>
      <c r="M17" s="256"/>
      <c r="N17" s="255"/>
      <c r="O17" s="255"/>
      <c r="P17" s="255"/>
      <c r="Q17" s="257"/>
    </row>
    <row r="18" spans="2:17" x14ac:dyDescent="0.25">
      <c r="B18" s="252"/>
      <c r="C18" s="253"/>
      <c r="D18" s="253"/>
      <c r="E18" s="254"/>
      <c r="F18" s="253"/>
      <c r="G18" s="253"/>
      <c r="H18" s="255"/>
      <c r="I18" s="236"/>
      <c r="J18" s="255"/>
      <c r="K18" s="255"/>
      <c r="L18" s="255"/>
      <c r="M18" s="256"/>
      <c r="N18" s="255"/>
      <c r="O18" s="255"/>
      <c r="P18" s="255"/>
      <c r="Q18" s="257"/>
    </row>
    <row r="19" spans="2:17" x14ac:dyDescent="0.25">
      <c r="B19" s="252"/>
      <c r="C19" s="253"/>
      <c r="D19" s="253"/>
      <c r="E19" s="254"/>
      <c r="F19" s="253"/>
      <c r="G19" s="253"/>
      <c r="H19" s="255"/>
      <c r="I19" s="236"/>
      <c r="J19" s="255"/>
      <c r="K19" s="255"/>
      <c r="L19" s="255"/>
      <c r="M19" s="256"/>
      <c r="N19" s="255"/>
      <c r="O19" s="255"/>
      <c r="P19" s="255"/>
      <c r="Q19" s="257"/>
    </row>
    <row r="20" spans="2:17" x14ac:dyDescent="0.25">
      <c r="B20" s="252"/>
      <c r="C20" s="253"/>
      <c r="D20" s="253"/>
      <c r="E20" s="254"/>
      <c r="F20" s="253"/>
      <c r="G20" s="253"/>
      <c r="H20" s="255"/>
      <c r="I20" s="236"/>
      <c r="J20" s="255"/>
      <c r="K20" s="255"/>
      <c r="L20" s="255"/>
      <c r="M20" s="256"/>
      <c r="N20" s="255"/>
      <c r="O20" s="255"/>
      <c r="P20" s="255"/>
      <c r="Q20" s="257"/>
    </row>
    <row r="21" spans="2:17" x14ac:dyDescent="0.25">
      <c r="B21" s="252"/>
      <c r="C21" s="253"/>
      <c r="D21" s="253"/>
      <c r="E21" s="254"/>
      <c r="F21" s="253"/>
      <c r="G21" s="253"/>
      <c r="H21" s="255"/>
      <c r="I21" s="236"/>
      <c r="J21" s="255"/>
      <c r="K21" s="255"/>
      <c r="L21" s="255"/>
      <c r="M21" s="256"/>
      <c r="N21" s="255"/>
      <c r="O21" s="255"/>
      <c r="P21" s="255"/>
      <c r="Q21" s="257"/>
    </row>
    <row r="22" spans="2:17" x14ac:dyDescent="0.25">
      <c r="B22" s="252"/>
      <c r="C22" s="253"/>
      <c r="D22" s="253"/>
      <c r="E22" s="254"/>
      <c r="F22" s="253"/>
      <c r="G22" s="253"/>
      <c r="H22" s="255"/>
      <c r="I22" s="236"/>
      <c r="J22" s="255"/>
      <c r="K22" s="255"/>
      <c r="L22" s="255"/>
      <c r="M22" s="256"/>
      <c r="N22" s="255"/>
      <c r="O22" s="255"/>
      <c r="P22" s="255"/>
      <c r="Q22" s="257"/>
    </row>
    <row r="23" spans="2:17" x14ac:dyDescent="0.25">
      <c r="B23" s="252"/>
      <c r="C23" s="253"/>
      <c r="D23" s="253"/>
      <c r="E23" s="254"/>
      <c r="F23" s="253"/>
      <c r="G23" s="253"/>
      <c r="H23" s="255"/>
      <c r="I23" s="236"/>
      <c r="J23" s="255"/>
      <c r="K23" s="255"/>
      <c r="L23" s="255"/>
      <c r="M23" s="256"/>
      <c r="N23" s="255"/>
      <c r="O23" s="255"/>
      <c r="P23" s="255"/>
      <c r="Q23" s="257"/>
    </row>
    <row r="24" spans="2:17" x14ac:dyDescent="0.25">
      <c r="B24" s="252"/>
      <c r="C24" s="253"/>
      <c r="D24" s="253"/>
      <c r="E24" s="254"/>
      <c r="F24" s="253"/>
      <c r="G24" s="253"/>
      <c r="H24" s="255"/>
      <c r="I24" s="236"/>
      <c r="J24" s="255"/>
      <c r="K24" s="255"/>
      <c r="L24" s="255"/>
      <c r="M24" s="256"/>
      <c r="N24" s="255"/>
      <c r="O24" s="255"/>
      <c r="P24" s="255"/>
      <c r="Q24" s="257"/>
    </row>
    <row r="25" spans="2:17" x14ac:dyDescent="0.25">
      <c r="B25" s="252"/>
      <c r="C25" s="253"/>
      <c r="D25" s="253"/>
      <c r="E25" s="254"/>
      <c r="F25" s="253"/>
      <c r="G25" s="253"/>
      <c r="H25" s="255"/>
      <c r="I25" s="236"/>
      <c r="J25" s="255"/>
      <c r="K25" s="255"/>
      <c r="L25" s="255"/>
      <c r="M25" s="256"/>
      <c r="N25" s="255"/>
      <c r="O25" s="255"/>
      <c r="P25" s="255"/>
      <c r="Q25" s="257"/>
    </row>
    <row r="26" spans="2:17" x14ac:dyDescent="0.25">
      <c r="B26" s="252"/>
      <c r="C26" s="253"/>
      <c r="D26" s="253"/>
      <c r="E26" s="254"/>
      <c r="F26" s="253"/>
      <c r="G26" s="253"/>
      <c r="H26" s="255"/>
      <c r="I26" s="236"/>
      <c r="J26" s="255"/>
      <c r="K26" s="255"/>
      <c r="L26" s="255"/>
      <c r="M26" s="255"/>
      <c r="N26" s="255"/>
      <c r="O26" s="255"/>
      <c r="P26" s="255"/>
      <c r="Q26" s="257"/>
    </row>
    <row r="27" spans="2:17" x14ac:dyDescent="0.25">
      <c r="B27" s="45" t="s">
        <v>76</v>
      </c>
      <c r="C27" s="49"/>
      <c r="D27" s="47"/>
      <c r="E27" s="47"/>
      <c r="F27" s="47"/>
      <c r="G27" s="47"/>
      <c r="H27" s="47"/>
      <c r="I27" s="48"/>
      <c r="J27" s="47"/>
      <c r="L27" s="47" t="s">
        <v>77</v>
      </c>
      <c r="M27" s="48"/>
      <c r="N27" s="49"/>
      <c r="O27" s="110"/>
      <c r="P27" s="240"/>
      <c r="Q27" s="52"/>
    </row>
    <row r="28" spans="2:17" x14ac:dyDescent="0.25">
      <c r="B28" s="53"/>
      <c r="C28" s="54"/>
      <c r="D28" s="54"/>
      <c r="E28" s="54"/>
      <c r="F28" s="54"/>
      <c r="G28" s="54"/>
      <c r="H28" s="54"/>
      <c r="I28" s="54"/>
      <c r="J28" s="54"/>
      <c r="K28" s="55"/>
      <c r="L28" s="56"/>
      <c r="M28" s="56"/>
      <c r="N28" s="56"/>
      <c r="O28" s="56"/>
      <c r="P28" s="56"/>
      <c r="Q28" s="57"/>
    </row>
    <row r="29" spans="2:17" x14ac:dyDescent="0.25">
      <c r="B29" s="53"/>
      <c r="C29" s="54"/>
      <c r="D29" s="54"/>
      <c r="E29" s="54"/>
      <c r="F29" s="54"/>
      <c r="G29" s="54"/>
      <c r="H29" s="54"/>
      <c r="I29" s="54"/>
      <c r="J29" s="54"/>
      <c r="K29" s="55"/>
      <c r="L29" s="56"/>
      <c r="M29" s="56"/>
      <c r="N29" s="443"/>
      <c r="O29" s="443"/>
      <c r="P29" s="56"/>
      <c r="Q29" s="241"/>
    </row>
    <row r="30" spans="2:17" x14ac:dyDescent="0.25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1"/>
    </row>
    <row r="31" spans="2:17" x14ac:dyDescent="0.25">
      <c r="B31" s="62" t="s">
        <v>162</v>
      </c>
      <c r="C31" s="64"/>
      <c r="D31" s="64"/>
      <c r="E31" s="180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  <row r="32" spans="2:17" x14ac:dyDescent="0.25">
      <c r="B32" s="258" t="s">
        <v>171</v>
      </c>
      <c r="C32" s="258"/>
      <c r="D32" s="258"/>
      <c r="E32" s="258"/>
      <c r="F32" s="259"/>
      <c r="G32" s="259"/>
      <c r="H32" s="259"/>
      <c r="I32" s="259"/>
      <c r="J32" s="259"/>
    </row>
    <row r="33" spans="2:4" x14ac:dyDescent="0.25">
      <c r="B33" s="260"/>
      <c r="C33" s="64"/>
      <c r="D33" s="64"/>
    </row>
  </sheetData>
  <mergeCells count="12">
    <mergeCell ref="B10:J10"/>
    <mergeCell ref="Q13:Q14"/>
    <mergeCell ref="B13:B14"/>
    <mergeCell ref="C13:C14"/>
    <mergeCell ref="D13:D14"/>
    <mergeCell ref="E13:E14"/>
    <mergeCell ref="F13:F14"/>
    <mergeCell ref="A13:A14"/>
    <mergeCell ref="G13:G14"/>
    <mergeCell ref="H13:N13"/>
    <mergeCell ref="O13:P13"/>
    <mergeCell ref="N29:O29"/>
  </mergeCells>
  <dataValidations count="1">
    <dataValidation allowBlank="1" showInputMessage="1" showErrorMessage="1" sqref="O10 B10"/>
  </dataValidations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Footer>&amp;L&amp;G</oddFooter>
  </headerFooter>
  <drawing r:id="rId2"/>
  <legacyDrawingHF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S24"/>
  <sheetViews>
    <sheetView topLeftCell="A7" workbookViewId="0">
      <selection activeCell="B10" sqref="B10:J10"/>
    </sheetView>
  </sheetViews>
  <sheetFormatPr baseColWidth="10" defaultRowHeight="15" x14ac:dyDescent="0.25"/>
  <cols>
    <col min="1" max="1" width="3.7109375" style="244" customWidth="1"/>
    <col min="2" max="2" width="18.28515625" style="244" customWidth="1"/>
    <col min="3" max="3" width="15.85546875" style="244" customWidth="1"/>
    <col min="4" max="4" width="23" style="244" customWidth="1"/>
    <col min="5" max="5" width="48.28515625" style="244" customWidth="1"/>
    <col min="6" max="6" width="29.85546875" style="244" customWidth="1"/>
    <col min="7" max="7" width="12" style="244" customWidth="1"/>
    <col min="8" max="8" width="8" style="244" customWidth="1"/>
    <col min="9" max="9" width="9.5703125" style="244" customWidth="1"/>
    <col min="10" max="10" width="9.140625" style="244" customWidth="1"/>
    <col min="11" max="11" width="10.140625" style="244" customWidth="1"/>
    <col min="12" max="12" width="9.140625" style="244" customWidth="1"/>
    <col min="13" max="13" width="13.140625" style="244" customWidth="1"/>
    <col min="14" max="15" width="12.28515625" style="244" customWidth="1"/>
    <col min="16" max="17" width="15.28515625" style="244" customWidth="1"/>
    <col min="18" max="18" width="22.28515625" style="244" customWidth="1"/>
    <col min="19" max="16384" width="11.42578125" style="244"/>
  </cols>
  <sheetData>
    <row r="1" spans="1:253" ht="15" customHeight="1" x14ac:dyDescent="0.25"/>
    <row r="2" spans="1:253" ht="15" customHeight="1" x14ac:dyDescent="0.25"/>
    <row r="3" spans="1:253" ht="15" customHeight="1" x14ac:dyDescent="0.25"/>
    <row r="4" spans="1:253" ht="15" customHeight="1" x14ac:dyDescent="0.25"/>
    <row r="5" spans="1:253" ht="15" customHeight="1" x14ac:dyDescent="0.25"/>
    <row r="6" spans="1:253" ht="15" customHeight="1" x14ac:dyDescent="0.25"/>
    <row r="7" spans="1:253" ht="15" customHeight="1" x14ac:dyDescent="0.25"/>
    <row r="8" spans="1:253" ht="15" customHeight="1" x14ac:dyDescent="0.25"/>
    <row r="9" spans="1:253" ht="18.75" x14ac:dyDescent="0.3">
      <c r="B9" s="72" t="s">
        <v>172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4"/>
    </row>
    <row r="10" spans="1:253" ht="18.75" x14ac:dyDescent="0.3">
      <c r="B10" s="447" t="s">
        <v>301</v>
      </c>
      <c r="C10" s="448"/>
      <c r="D10" s="448"/>
      <c r="E10" s="448"/>
      <c r="F10" s="448"/>
      <c r="G10" s="448"/>
      <c r="H10" s="448"/>
      <c r="I10" s="448"/>
      <c r="J10" s="448"/>
      <c r="K10" s="76"/>
      <c r="L10" s="76"/>
      <c r="M10" s="76"/>
      <c r="N10" s="76"/>
      <c r="O10" s="76"/>
      <c r="P10" s="76"/>
      <c r="Q10" s="77"/>
      <c r="R10" s="26" t="s">
        <v>1969</v>
      </c>
    </row>
    <row r="11" spans="1:253" x14ac:dyDescent="0.25"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1"/>
    </row>
    <row r="12" spans="1:253" ht="21" x14ac:dyDescent="0.35">
      <c r="B12" s="245"/>
      <c r="C12" s="245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7"/>
      <c r="O12" s="247"/>
      <c r="P12" s="247"/>
    </row>
    <row r="13" spans="1:253" ht="24.75" customHeight="1" x14ac:dyDescent="0.25">
      <c r="A13" s="132"/>
      <c r="B13" s="440" t="s">
        <v>47</v>
      </c>
      <c r="C13" s="467" t="s">
        <v>48</v>
      </c>
      <c r="D13" s="467" t="s">
        <v>49</v>
      </c>
      <c r="E13" s="467" t="s">
        <v>82</v>
      </c>
      <c r="F13" s="440" t="s">
        <v>51</v>
      </c>
      <c r="G13" s="468" t="s">
        <v>52</v>
      </c>
      <c r="H13" s="468"/>
      <c r="I13" s="468"/>
      <c r="J13" s="468"/>
      <c r="K13" s="468"/>
      <c r="L13" s="468"/>
      <c r="M13" s="468"/>
      <c r="N13" s="467" t="s">
        <v>83</v>
      </c>
      <c r="O13" s="467"/>
      <c r="P13" s="467" t="s">
        <v>173</v>
      </c>
      <c r="Q13" s="467" t="s">
        <v>174</v>
      </c>
      <c r="R13" s="440" t="s">
        <v>56</v>
      </c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</row>
    <row r="14" spans="1:253" ht="38.25" x14ac:dyDescent="0.25">
      <c r="A14" s="132"/>
      <c r="B14" s="440"/>
      <c r="C14" s="467"/>
      <c r="D14" s="467"/>
      <c r="E14" s="467"/>
      <c r="F14" s="440"/>
      <c r="G14" s="33" t="s">
        <v>63</v>
      </c>
      <c r="H14" s="33" t="s">
        <v>64</v>
      </c>
      <c r="I14" s="33" t="s">
        <v>65</v>
      </c>
      <c r="J14" s="33" t="s">
        <v>66</v>
      </c>
      <c r="K14" s="33" t="s">
        <v>67</v>
      </c>
      <c r="L14" s="34" t="s">
        <v>68</v>
      </c>
      <c r="M14" s="33" t="s">
        <v>69</v>
      </c>
      <c r="N14" s="261" t="s">
        <v>70</v>
      </c>
      <c r="O14" s="87" t="s">
        <v>71</v>
      </c>
      <c r="P14" s="467"/>
      <c r="Q14" s="467"/>
      <c r="R14" s="440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</row>
    <row r="15" spans="1:253" x14ac:dyDescent="0.25">
      <c r="B15" s="132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9"/>
      <c r="O15" s="250"/>
      <c r="P15" s="250"/>
    </row>
    <row r="16" spans="1:253" ht="76.5" hidden="1" x14ac:dyDescent="0.25">
      <c r="B16" s="251" t="s">
        <v>47</v>
      </c>
      <c r="C16" s="251" t="s">
        <v>48</v>
      </c>
      <c r="D16" s="251" t="s">
        <v>49</v>
      </c>
      <c r="E16" s="251" t="s">
        <v>82</v>
      </c>
      <c r="F16" s="251" t="s">
        <v>51</v>
      </c>
      <c r="G16" s="87" t="s">
        <v>63</v>
      </c>
      <c r="H16" s="87" t="s">
        <v>64</v>
      </c>
      <c r="I16" s="87" t="s">
        <v>65</v>
      </c>
      <c r="J16" s="87" t="s">
        <v>66</v>
      </c>
      <c r="K16" s="87" t="s">
        <v>67</v>
      </c>
      <c r="L16" s="87" t="s">
        <v>68</v>
      </c>
      <c r="M16" s="87" t="s">
        <v>69</v>
      </c>
      <c r="N16" s="87" t="s">
        <v>89</v>
      </c>
      <c r="O16" s="87" t="s">
        <v>90</v>
      </c>
      <c r="P16" s="251" t="s">
        <v>173</v>
      </c>
      <c r="Q16" s="251" t="s">
        <v>174</v>
      </c>
      <c r="R16" s="251" t="s">
        <v>56</v>
      </c>
    </row>
    <row r="17" spans="2:18" x14ac:dyDescent="0.25">
      <c r="B17" s="226"/>
      <c r="C17" s="253"/>
      <c r="D17" s="253"/>
      <c r="E17" s="253"/>
      <c r="F17" s="253"/>
      <c r="G17" s="255"/>
      <c r="H17" s="236"/>
      <c r="I17" s="255"/>
      <c r="J17" s="255"/>
      <c r="K17" s="253"/>
      <c r="L17" s="238"/>
      <c r="M17" s="262"/>
      <c r="N17" s="255"/>
      <c r="O17" s="255"/>
      <c r="P17" s="263"/>
      <c r="Q17" s="253"/>
      <c r="R17" s="264"/>
    </row>
    <row r="18" spans="2:18" x14ac:dyDescent="0.25">
      <c r="B18" s="176" t="s">
        <v>76</v>
      </c>
      <c r="C18" s="49"/>
      <c r="D18" s="47"/>
      <c r="E18" s="47"/>
      <c r="F18" s="47"/>
      <c r="G18" s="47"/>
      <c r="H18" s="47"/>
      <c r="I18" s="48"/>
      <c r="J18" s="47"/>
      <c r="K18" s="47" t="s">
        <v>77</v>
      </c>
      <c r="L18" s="48"/>
      <c r="M18" s="49"/>
      <c r="N18" s="443" t="s">
        <v>8</v>
      </c>
      <c r="O18" s="443"/>
      <c r="P18" s="50">
        <f>Tabla5[Percepciones pagadas con Presupuesto Federal en el  Periodo reportado*]</f>
        <v>0</v>
      </c>
      <c r="Q18" s="51"/>
      <c r="R18" s="265"/>
    </row>
    <row r="19" spans="2:18" x14ac:dyDescent="0.25">
      <c r="B19" s="53"/>
      <c r="C19" s="54"/>
      <c r="D19" s="54"/>
      <c r="E19" s="54"/>
      <c r="F19" s="54"/>
      <c r="G19" s="54"/>
      <c r="H19" s="54"/>
      <c r="I19" s="54"/>
      <c r="J19" s="54"/>
      <c r="K19" s="55"/>
      <c r="L19" s="56"/>
      <c r="M19" s="56"/>
      <c r="N19" s="56"/>
      <c r="O19" s="56"/>
      <c r="P19" s="56"/>
      <c r="Q19" s="56"/>
      <c r="R19" s="266"/>
    </row>
    <row r="20" spans="2:18" x14ac:dyDescent="0.25">
      <c r="B20" s="53"/>
      <c r="C20" s="54"/>
      <c r="D20" s="54"/>
      <c r="E20" s="54"/>
      <c r="F20" s="54"/>
      <c r="G20" s="54"/>
      <c r="H20" s="54"/>
      <c r="I20" s="54"/>
      <c r="J20" s="54"/>
      <c r="K20" s="55"/>
      <c r="L20" s="56"/>
      <c r="M20" s="56"/>
      <c r="N20" s="443" t="s">
        <v>9</v>
      </c>
      <c r="O20" s="443"/>
      <c r="P20" s="56"/>
      <c r="Q20" s="267">
        <v>0</v>
      </c>
      <c r="R20" s="266"/>
    </row>
    <row r="21" spans="2:18" x14ac:dyDescent="0.25"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268"/>
    </row>
    <row r="22" spans="2:18" x14ac:dyDescent="0.25">
      <c r="B22" s="62" t="s">
        <v>109</v>
      </c>
      <c r="C22" s="71"/>
      <c r="D22" s="71"/>
      <c r="E22" s="71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269"/>
    </row>
    <row r="23" spans="2:18" x14ac:dyDescent="0.25">
      <c r="B23" s="62" t="s">
        <v>162</v>
      </c>
      <c r="C23" s="64"/>
      <c r="D23" s="64"/>
      <c r="E23" s="243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</row>
    <row r="24" spans="2:18" x14ac:dyDescent="0.25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</row>
  </sheetData>
  <mergeCells count="13">
    <mergeCell ref="N20:O20"/>
    <mergeCell ref="B13:B14"/>
    <mergeCell ref="C13:C14"/>
    <mergeCell ref="D13:D14"/>
    <mergeCell ref="E13:E14"/>
    <mergeCell ref="F13:F14"/>
    <mergeCell ref="G13:M13"/>
    <mergeCell ref="N13:O13"/>
    <mergeCell ref="P13:P14"/>
    <mergeCell ref="Q13:Q14"/>
    <mergeCell ref="R13:R14"/>
    <mergeCell ref="N18:O18"/>
    <mergeCell ref="B10:J10"/>
  </mergeCells>
  <dataValidations count="1">
    <dataValidation allowBlank="1" showInputMessage="1" showErrorMessage="1" sqref="Q10 B10"/>
  </dataValidations>
  <pageMargins left="0.70866141732283472" right="0.70866141732283472" top="0.74803149606299213" bottom="0.74803149606299213" header="0.31496062992125984" footer="0.31496062992125984"/>
  <pageSetup scale="41" fitToHeight="0" orientation="landscape" r:id="rId1"/>
  <headerFooter>
    <oddFooter>&amp;L&amp;G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Caratula Resumen</vt:lpstr>
      <vt:lpstr>A Y  II D3</vt:lpstr>
      <vt:lpstr>A Y II D4</vt:lpstr>
      <vt:lpstr>B)</vt:lpstr>
      <vt:lpstr>II B) Y 1</vt:lpstr>
      <vt:lpstr>II C y 1_</vt:lpstr>
      <vt:lpstr>II D) 2</vt:lpstr>
      <vt:lpstr>II D) 4 A</vt:lpstr>
      <vt:lpstr>II D) 4- a</vt:lpstr>
      <vt:lpstr>II D) 6</vt:lpstr>
      <vt:lpstr>II D) 7 1</vt:lpstr>
      <vt:lpstr>II D) 7 2 </vt:lpstr>
      <vt:lpstr>II D) 7 3</vt:lpstr>
      <vt:lpstr>E)</vt:lpstr>
      <vt:lpstr>F) 1</vt:lpstr>
      <vt:lpstr>F) 2</vt:lpstr>
      <vt:lpstr>G)</vt:lpstr>
      <vt:lpstr>H</vt:lpstr>
      <vt:lpstr>Listas</vt:lpstr>
      <vt:lpstr>'II B) Y 1'!Área_de_impresión</vt:lpstr>
      <vt:lpstr>Elige_el_Periodo…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Conalep</cp:lastModifiedBy>
  <cp:lastPrinted>2017-07-11T19:21:14Z</cp:lastPrinted>
  <dcterms:created xsi:type="dcterms:W3CDTF">2016-05-27T20:23:57Z</dcterms:created>
  <dcterms:modified xsi:type="dcterms:W3CDTF">2017-07-11T19:23:38Z</dcterms:modified>
</cp:coreProperties>
</file>